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mc:AlternateContent xmlns:mc="http://schemas.openxmlformats.org/markup-compatibility/2006">
    <mc:Choice Requires="x15">
      <x15ac:absPath xmlns:x15ac="http://schemas.microsoft.com/office/spreadsheetml/2010/11/ac" url="\\10.16.122.2\data\ZAKAZKY\SKOLY\2024\Dvůr Králové nad Labem\E. Krásnohorské 2919\POdklady k VŘ\"/>
    </mc:Choice>
  </mc:AlternateContent>
  <xr:revisionPtr revIDLastSave="0" documentId="13_ncr:1_{A0A0DDA7-C3B5-4016-91F1-DBC8F07E8F45}" xr6:coauthVersionLast="47" xr6:coauthVersionMax="47" xr10:uidLastSave="{00000000-0000-0000-0000-000000000000}"/>
  <bookViews>
    <workbookView xWindow="28680" yWindow="-120" windowWidth="29040" windowHeight="15840" firstSheet="1" activeTab="3" xr2:uid="{00000000-000D-0000-FFFF-FFFF00000000}"/>
  </bookViews>
  <sheets>
    <sheet name="Celkem" sheetId="4" r:id="rId1"/>
    <sheet name="Kabinet jazyků" sheetId="1" r:id="rId2"/>
    <sheet name="Učebna jazyků 318" sheetId="2" r:id="rId3"/>
    <sheet name="Učebna jazyků 420" sheetId="3"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4" l="1"/>
  <c r="E5" i="4" s="1"/>
  <c r="C3" i="4"/>
  <c r="D3" i="4" s="1"/>
  <c r="E5" i="2"/>
  <c r="E7" i="2"/>
  <c r="E9" i="2"/>
  <c r="E11" i="2"/>
  <c r="E13" i="2"/>
  <c r="E15" i="2"/>
  <c r="E17" i="2"/>
  <c r="E19" i="2"/>
  <c r="E21" i="2"/>
  <c r="E23" i="2"/>
  <c r="E25" i="2"/>
  <c r="E27" i="2"/>
  <c r="E29" i="2"/>
  <c r="E31" i="2"/>
  <c r="E33" i="2"/>
  <c r="E35" i="2"/>
  <c r="E37" i="2" s="1"/>
  <c r="E3" i="2"/>
  <c r="E5" i="3"/>
  <c r="E7" i="3"/>
  <c r="E9" i="3"/>
  <c r="E11" i="3"/>
  <c r="E13" i="3"/>
  <c r="E15" i="3"/>
  <c r="E17" i="3"/>
  <c r="E19" i="3"/>
  <c r="E21" i="3"/>
  <c r="E23" i="3"/>
  <c r="E25" i="3"/>
  <c r="E27" i="3"/>
  <c r="E29" i="3"/>
  <c r="E31" i="3"/>
  <c r="E33" i="3"/>
  <c r="E35" i="3"/>
  <c r="E3" i="3"/>
  <c r="E37" i="3" s="1"/>
  <c r="E33" i="1"/>
  <c r="E32" i="1"/>
  <c r="E31" i="1"/>
  <c r="E39" i="2" l="1"/>
  <c r="C4" i="4"/>
  <c r="E4" i="4" s="1"/>
  <c r="D5" i="4"/>
  <c r="E3" i="4"/>
  <c r="E38" i="2"/>
  <c r="E38" i="3"/>
  <c r="E39" i="3"/>
  <c r="E7" i="4" l="1"/>
  <c r="E8" i="4" s="1"/>
  <c r="E9" i="4" s="1"/>
  <c r="D4" i="4"/>
</calcChain>
</file>

<file path=xl/sharedStrings.xml><?xml version="1.0" encoding="utf-8"?>
<sst xmlns="http://schemas.openxmlformats.org/spreadsheetml/2006/main" count="152" uniqueCount="88">
  <si>
    <t>ks</t>
  </si>
  <si>
    <t>Popis</t>
  </si>
  <si>
    <t>cena/ks</t>
  </si>
  <si>
    <t>cena celkem</t>
  </si>
  <si>
    <t>Název</t>
  </si>
  <si>
    <t>Stůl učitele</t>
  </si>
  <si>
    <t>Konferenční stůl u hlavní sestavy</t>
  </si>
  <si>
    <t>Stůl o rozměrech š1200xh600xv760 mm s pracovní deskou do půloblouku, laminovaná dřevotříska tl. 25 mm, olepená 2 mm ABS hranou, stolová podnož dvě černé nohy.</t>
  </si>
  <si>
    <t>Stůl o rozměrech š1500xh585xv760 mm, s pracovní deskou z laminované dřevotřísky tl. 25 mm, stolové podnože s komaxitovou úpravou, spojovací most z laminované dřevotřísky tl. 18mm do 1/2 výšky, tunel z laminované dřevotřísky pro vedení rozvodů s dvířky, olepené ABS hranou technologií PUR. Pracovní deska tl. 25 mm olepená hranou ABS 2,0mm technologií PUR. Kontejner 4 zásuvky (centrální zamykání). Korpus a zásuvky z laminované dřevotřísky tl. 18 mm opelení 0,5 mm ABS hranu technologií PUR, čela zásuvek z laminované dřevotřísky tl. 18mm olepeny 2mm ABS hranou technologií PUR. Zásuvky na kuličkových plnovýsuvech s centrálním zámkem. Kontejner na dvou bržděných a dvou nebržděných kolečkách.</t>
  </si>
  <si>
    <t>Čalouněná kancelářská židle - křeslo. Nosnost 160 kg, šířka sedáku 51cm. výška sedáku 46-57cm, celková výška s opěradlem 104-116cm. Výškově stavitelný opěrák, nylonový černý kříž. Závislé naklápění sedáku a opěráku, zajištění v pěti polohách, nastavení odporu naklápění opěráku v závislosti na váze uživatele (manuální), antišokový systém zabraňující samovolnému navracení opěráku při odjištění funkce naklápění. Loop nylonový černý kříž s O 640 mm s kolečky na tvrdý povrch O 100 mm. Prošití hran sedáku.</t>
  </si>
  <si>
    <t>Židle</t>
  </si>
  <si>
    <t>Skříň A</t>
  </si>
  <si>
    <t>Paraván na stolech</t>
  </si>
  <si>
    <t>Konferenční židle</t>
  </si>
  <si>
    <t>Konferenční židle se stabilní svařovanou konstrukcí s područkami - horní část područek dřevěná, židle celočalouněná
NOSNOST min. 130 kg	
HMOTNOST min. 9 kg	
ŠÍŘKA SEDÁKU min. 450 mm
STOHOVATELNOST min. 5 ks
Kovová kostra: Chromovaná</t>
  </si>
  <si>
    <t>Skříň B</t>
  </si>
  <si>
    <t>Skříň střední s plnými dvířky. Rozměry š600 x h600 x v760 mm. Korpus z laminované dřevotřísky tl. 18 mm, korpus olepený hranou ABS 0,5 mm technologií PUR, uzamykatelná dvířka z laminované dřevotřísky tl. 18 mm ohraněná hranou ABS 2,0 mm bezespárovou technologií. Záda bílý sololak. Jedna police přestavitelná, olepená ze všech čtyř stran ASB hranou 0,5 mm technologií PUR, vrtáno průběžně. Sokl vysoký 120 mm, se stavitelnými nožičkami. Naložený strop z laminované dřevotřísky tl. 25 mm,  olepený hranou ABS 2 mm technologií PUR.</t>
  </si>
  <si>
    <t>Skříň vysoká čtyři plná dvířka. Rozměry š800 x h400 x v2000 mm. Korpus z laminované dřevotřísky tl. 18 mm, korpus olepený hranou ABS 0,5 mm technologií PUR, uzamykatelná horní i spodní dvířka z laminované dřevotřísky tl. 18 mm ohraněná hranou ABS 2,0 mm bezespárovou technologií. Záda bílý sololak. S 6ti policemi-třetí od spodu pevná pro uzamčení. Pět polic přestavitelných, olepené ze všech čtyř stran ABS hranou 0,5 mm techologií PUR,  vrtáno průběžně. Sokl vysoký 120 mm, se stavitelnými nožičkami.</t>
  </si>
  <si>
    <t>Skříň C</t>
  </si>
  <si>
    <t>Skříň D</t>
  </si>
  <si>
    <t>Skříň vysoká v horní části skleněná dvířka v rámečku, ve spodní části plná dvířka. Rozměry š800 x h400 x v2000 mm. Korpus z laminované dřevotřísky tl. 18 mm olepený hranou ABS 0,5 mm technologií PUR, uzamykatelná horní dvířka sklo v rámečku z laminované dřevotřísky tl. 18 mm, ohraněná ze vnitř i venkovní strany hranou ABS 2,0 mm bezespárovou technologií. Spodní uzamykatelná plná dvířka z laminované dřevotřísky tl. 18 mm ohraněná hranou ABS 2,0 mm bezespárovou technologií. Záda bílý sololak. S 6ti policemi-třetí od spodu pevná pro uzamčení. Pět polic přestavitelných,  olepené ze všech čtyř stran ABS hranou 0,5 mm techologií PUR, vrtáno průběžně. Sokl vysoký 120 mm, se stavitelnými nožičkami.</t>
  </si>
  <si>
    <t>Věšák</t>
  </si>
  <si>
    <t>Věšáková stěna - Rozměry š700 x 1900 mm. Z laminované dřevotřísky tl. 18 mm olepený hranou ABS 2 mm bezespárovou technologií. Obkladová deska s věšáky a zrcadlem. Skříň střední s plnými dvířky - Rozměry š400xh400xv90 mm. Korpus z laminované dřevotřísky tl.18 mm olepený hranou ABS 0,5mm technologií PUR, uzamykatelná plná dvířka ohraněná hranou ABS 2,0mm bezespárovou technologií. Záda bílý sololak, dvě přestavitelné police,  olepené ze všech čtyř stran ABS hranou 0,5 mm techologií PUR, vrtáno po celé výšce.</t>
  </si>
  <si>
    <t>Nástěnka</t>
  </si>
  <si>
    <t>Nástěnka textilní 1200x1000 mm  - Rozměr 1200x1000 mm, textil nalepen z obou stran nástěnky, složení sendvič tl. min. 20 mm umožňující zapíchnout celý špendlík, rám z eleoxovaného hliníkového rámu s plastovými rohy, s přípravou pro zavěšení na stěnu.</t>
  </si>
  <si>
    <t>Konferenční sezení</t>
  </si>
  <si>
    <t>1ks Křeslo - celosvařovaná kostra - chromová
Celková šířka min.: 590 mm
Nostnost min. 120 kg                                                                                   1ks Sedačka - celosvařovaná kostra - chromová
Celková šířka min. : 1690 mm
Nostnost min. 270 kg                                                                1ks Konferenční stůl o průměru 800 mm, deska z laminované dřevotřísky tl. min. 36 mm olepená 2 mm ABS. Stolová noha centrální průměr podstavce 400 mm, výška podnože 720 mm, průměr nohy min. 74 mm, chrom</t>
  </si>
  <si>
    <t>Mycí část</t>
  </si>
  <si>
    <t>Doprava a montáž</t>
  </si>
  <si>
    <t>Barevné provedení nábytkové části:</t>
  </si>
  <si>
    <t>Hrany dvířek olepit 2 mm ABS hranou bezespárovou technologiíí, nesmí být použito lepidla PUR ani EVA nebo jiných lepidel</t>
  </si>
  <si>
    <t xml:space="preserve">Laminované části nábytku budou laděny do barev:                                                                                                                                   Korpus: bříza 1715 BS                                                                                                                                                                                                                                                                                                               Dvířka: žlutá 134 BS                                                                                                                                                                                                                                                                                                                                                                  Uvedený výrobce laminované dřevotřísky je jen ilustrativní, budoucí dodavatel jen musí zachovat přibližnou barevnou kombinaci a strukturu povrchu. Konečné rozpoložení barev udá zadavatel, před samotnou výrobou                    </t>
  </si>
  <si>
    <t>CELKEM BEZ DPH</t>
  </si>
  <si>
    <t>CELKEM S DPH</t>
  </si>
  <si>
    <t>DPH 21%</t>
  </si>
  <si>
    <t>Stůl o rozměrech š1500 x h700 x v760 mm, s pracovní deskou z laminované dřevotřísky tl. 25 mm, dvě stolové podnože s komaxitovou úpravou, spojovací most z laminované dřevotřísky tl. 18 mm do 1/2 výšky, tunel z laminované dřevotřísky pro vedení rozvodů s dvířky, olepené ABS hranou technologií PUR. Pracovní deska tl. 25 mm olepená hranou ABS 2,0 mm technologií PUR.              Kontejner 4 zásuvky (centrální zamykání). Korpus a zásuvky z laminované dřevotřísky tl. 18 mm opelení 0,5 mm ABS hranu technologií PUR, čela zásuvek z laminované dřevotřísky tl. 18 mm olepeny 2 mm ABS hranou technologií PUR. Pohledová záda z laminované dřevotřísky tl. 18 mm. Zásuvky na kuličkových plnovýsuvech s centrálním zámkem. Kontejner na dvou bržděných a dvou nebržděných kolečkách. V pracovní desce kovový panel s kombinací nerezové oceli a duralu s výklopným kovovým krytem, kovová část s povrchovou barvou stříbrnou, pod odklopnou částí zásuvka 230V, VYTAHOVACÍ KABELY HDMI, LAN, USB-A, USB-C, zapojení, revize.</t>
  </si>
  <si>
    <t>Židle učitele</t>
  </si>
  <si>
    <t>Čalouněná kancelářská židle - křeslo. Nosnost min. 160 kg, šířka sedáku min.510 mm. výška sedáku 460-570 mm, celková výška s opěradlem 1040-1160 mm. Výškově stavitelný opěrák, nylonový černý kříž. Závislé naklápění sedáku a opěráku, zajištění v pěti polohách, nastavení odporu naklápění opěráku v závislosti na váze uživatele (manuální), antišokový systém zabraňující samovolnému navracení opěráku při odjištění funkce naklápění. Loop nylonový černý kříž s O 640 mm s kolečky na tvrdý povrch pr. 100 mm. Prošití hran sedáku.</t>
  </si>
  <si>
    <t>Stůl pro žáky</t>
  </si>
  <si>
    <t>Židle žáků</t>
  </si>
  <si>
    <t>Displej</t>
  </si>
  <si>
    <t>Křídla k LCD panelu</t>
  </si>
  <si>
    <t>Křídla doplněná k LCD panelu na speciální konstrukci, která umožňuje jejich demontáž a výměnu s křídly v jiné učebně. Povrch křídel oboustranně bílý, magnetický pro popis fixem z certifikované dvouvrstvé keramiky e3 vypalovaná nad 800°C. Keramický povrch je vhodný pro nejvyšší zatížení a je vysoce odolný proti mechanickému poškození. Rám tabule je z hliníku v povrchová úprava stříbrný elox, plastové rohy. Celková tloušťka tabule je minimálně 20 mm, sendvičová konstrukce tabulových desek odolná proti kroucení.</t>
  </si>
  <si>
    <t>Zvedací systém</t>
  </si>
  <si>
    <t xml:space="preserve">Hliníkový zvedací systém – stojan odolný proti korozi, barevné provedení stříbrný elox, šedé krytování. Kotvení do stěny, tichý chod, snadná manipulace. Variabilní závaží umožňující dovážení uživatelem pro případ doplnění počítače k LCD panelu nebo po demontování křídel, bez zásahu servisní firmy. Bezúdržbové komponenty odolné dlouhodobé zátěži – kuličková ložiska, ocelové kladky. Vysoký komfort, tichý a hladký posuv tabule po celou dobu životnosti výrobku. Šířka x výška stojanu max. 1000x1900 mm. Minimální rozsah vertikálního pohybu tabule je 500 mm. Bezpečnostní pojistka proti vytržení ze stěny. Hliníková odkládací polička s povrchovou úpravou stříbrný elox v celé šířce LCD panelu, polička má minimální hloubku 100 mm, je vhodná pro odkládání psacích potřeb a stěrek a zároveň slouží jako madlo k vertikálnímu posuvu LCD panelu.  </t>
  </si>
  <si>
    <t>Součástí nabídky je požadavek na stavební připravenost. Dodávka bude provedena včetně montáže, tzv. „na klíč“. Montáž všech komponent autorizovaným montážním partnerem výrobce zvedacích systémů. Nabídka obsahuje všechny položky potřebné pro dodávku a montáž na klíč, včetně instalace, seřízení a uvedení do provozu kompletní sestavy LCD panelu, přenosu videosignálu a zvuku kabelem HDMI, přivedení kabeláže do stolu učitele, průchodky stolovou deskou, včetně zaškolení obsluhy.</t>
  </si>
  <si>
    <t>LCD panel s min. úhlopříčkou 86“, kovové šasi. Interaktivita pomocí pasivního pera a prstu až 40 dotyků. Tvrzené ochranné sklo LCD panelu v provedení Anti Glare a Anti Finger Print s tvrdostí min. 7H na Mohsově stupnici (tvrdost křemene). Mezera mezi displejem a sklem Air gap max. 0.8 mm pro E8přirozené psaní. Nativní rozlišení 4K (3840 x 2160), poměr stran 16:9. Svítivost min. 420 cd/m², kontrastní poměr 5000:1, kontrastní poměr dynamický min. 7000:1, doba odezvy max. 6 ms. Vestavěné stereo reproduktory min. 2x 20 W. Připraveno na montáž VESA 800 x 600 mm. Příslušenství: 2 ks pasivní pera podporující současné dvoubarevné psaní, magneticky přidržená na spodním rámu panelu, dálkové ovládání. Hmotnost max. 65 kg. Maximální spotřeba 490 W. Filtr modrého světla dle certifikace TÜV. Ovládací menu v češtině. Konektivita: Vstup 3x HDMI 2.1, 1x VGA, 1x Audio 3.5 mm. Výstup 1x HDMI, 1x Audio 3.5 mm. Ovládání interaktivity pro dva HDMI vstupy bez nutnosti přepojování USB kabelu. Ovládání: 4x USB 3.0, 1x USB 2.0, 1x RS232, 2x RJ45, 1x USB-C, 2x USB-B, 1x S/PDIF. 1x USB-C pro přenos audia, videa a dotyku jediným kabelem. Diagnostické nástroje pro rychlou podporu. Vestavěný operační systém min. Android 11, možnost o rozšíření o modulový PC i5, i7. Kompatibilní s Windows, MacOS, ChromeOS, Linux, Android. Operační paměť 8 GB, úložiště 64 GB. Minimální životnost displeje je 50 000 hodin. Pro snadnou tvorbu výuky jsou k dispozici předpřipravené nástroje v anotačním režimu. Možnost nahrání vlastního pozadí. Lze nahrávat průběh výuky přímo do paměti displeje. Přídavný WiFi a Bluetooth modul, duální frekvence 2.4/5GHz, min. Bluetooth 5, WiFi 6, rychlost až 866.7 Mbps. Podpora Windows Ink. Zapojení žáků do výuky – vestavěné hlasování, vyvolávání a posílání odpovědí žáků. Možnost bezdrátové připojení k obrazovce pomocí CreativeCast Pro. Lze připojit z mobilu, notebooku a PC. Možnost pracování ve dvou aplikacích zároveň na obrazovce.</t>
  </si>
  <si>
    <t>Záruka</t>
  </si>
  <si>
    <t>Prodloužená záruka min. 5 let na kompletní dodávku a její komponenty s registrací u výrobce pro jistotu garance záruky.</t>
  </si>
  <si>
    <t>Nástěnka textilní - Rozměr 1200x1000 mm, textil nalepen z obou stran nástěnky, složení sendvič tl. min. 20 mm umožňující zapíchnout celý špendlík, rám z eleoxovaného hlivíkového rámu s plastovými rohy, s přípravou pro zavěšení na stěnu.</t>
  </si>
  <si>
    <t>Skříň vysoká čtyři plná dvířka. Rozměry š800 x h400 x v2000 mm. Korpus z laminované dřevotřísky tl. 18 mm, korpus olepený hranou ABS 0,5 mm technologií PUR, uzamykatelná horní i spodní dvířka z laminované dřevotřísky tl. 18 mm ohraněná hranou ABS 2,0 mm bezespárovou technologií. Záda bílý sololak. S 6ti policemi-třetí od spodu pevná pro uzamčení. Pět polic přestavitelných olepených ze všech čtyř stran ABS hranou 0,5 mm technologií PUR, vrtáno průběžně. Sokl vysoký 120 mm, se stavitelnými nožičkami.</t>
  </si>
  <si>
    <t>Skříň vysoká v horní části skleněná dvířka v rámečku, ve spodní části plná dvířka. Rozměry š800 x h400 x v2000 mm. Korpus z laminované dřevotřísky tl. 18 mm olepený hranou ABS 0,5 mm technologií PUR, uzamykatelná horní dvířka sklo v rámečku z laminované dřevotřísky tl. 18 mm, ohraněná ze vnitř i venkovní strany hranou ABS 2,0 mm bezespárovou technologií. Spodní uzamykatelná plná dvířka z laminované dřevotřísky tl. 18 mm ohraněná hranou ABS 2,0 mm bezespárovou technologií. Záda bílý sololak. S 6ti policemi-třetí od spodu pevná pro uzamčení. Pět polic přestavitelných olepných ze všech čtyř stran ABS hranou 0,5 mm technologií PUR, vrtáno průběžně. Sokl vysoký 120 mm, se stavitelnými nožičkami.</t>
  </si>
  <si>
    <t>Skříň vysoká v horní části skleněná dvířka v rámečku, ve spodní části čtyři zásuvky. Rozměry š800 x h400 x v2000 mm. Korpus z laminované dřevotřísky tl. 18 mm olepený hranou ABS 0,5 mm technologií PUR, uzamykatelná horní dvířka sklo v rámečku z laminované dřevotřísky tl. 18 mm, ohraněná ze vnitř i venkovní strany hranou ABS 2,0 mm bezespárovou technologií. V horní části se dvěmi přestavitelnými policemi olepené ze všech čtyř stran z laminované dřevotřísky tl. 18 mm olepené 0,5 mm ABS hranou technologií PUR, vrtáno průběžně po celé výšce. Ve spodní části čtyři zásuvky s centrálním zámkem na plnovýsuvech pro vyšší zátěž, (boky, záda, dna) celé zásuvky z laminované dřevotřísky tl. 18 mm olepené 0,5 mm ABS hranou technologií PUR. Čela zásuvek z laminované dřevotřísky tl. 18 mm olepené 2 mm ABS hranou bezespárovou technologií. Záda skříně bílý sololak. Sokl vysoký 120 mm, se stavitelnými nožičkami.</t>
  </si>
  <si>
    <t>Pracovní stůl</t>
  </si>
  <si>
    <t>Stůl pro PC o rozměrech š1300 x h600 x v760 mm, s pracovní deskou z laminované dřevotřísky tl. 25 mm, dvě stolové podnože s komaxitovou úpravou, spojovací most z laminované dřevotřísky tl. 18 mm do 1/2 výšky, tunel z laminované dřevotřísky pro vedení rozvodů s dvířky, olepené ABS hranou technologií PUR. Pracovní deska tl. 25 mm olepená hranou ABS 2,0 mm technologií PUR.</t>
  </si>
  <si>
    <t>Kostka</t>
  </si>
  <si>
    <t>Koberec</t>
  </si>
  <si>
    <t>Kusový koberec
Šířka 2400 mm
Délka 3300 mm
Materiálové složení polypropylen (PP)
Výška vlasu 13 mm
Typ vlasu střižený vlas
Barva zelená, vícebarevné
Hustota vlasu 290000 bodů/m2
Celková váha 2900 b/m2</t>
  </si>
  <si>
    <t>1ks Dřezová skříňka. Rozměry š800 xh560 xv860 mm. Korpus z laminované dřevotřísky tl. 18 mm, korpus olepený hranou ABS 0,5 mm technologií PUR, uzamykatelná dvířka z laminované dřevotřísky tl. 18 mm ohraněná hranou ABS 2,0 mm bezespárovou technologií. Záda bílý sololak. Jedna  police přestavitelná, olepená ABS hranou 0,5 mm ze všech čtyř stran technologií PUR, vrtáno průběžně. Sokl vysoký 120 mm, se stavitelnými nožičkami. 1ks  Závěsná skříňka s dvířky sklo v rámečku . Rozměry š800xh350xv700 mm. Korpus z laminované dřevotřísky tl. 18 mm, olepený hranou ABS 0,5 mm technologií PUR, uzakatelná dvířka sklo v rámečku z laminované dřevotřísky tl. 18 mm ohraněné hranou ABS 2,0 mm technologií PUR. Záda bílý sololak, dvě stavitelné police, vrtáno průběžně po celé výšce skříňky. Skříňka s kováním na zavěšení na stěnu. 1ks Ohřívač vody tlakový, 10l včetně montáže. 1ks Baterie páková stojánková vysoké ramínko. 1ks Nerezový dřez
Rozměry: 580 × 510 mm
Výřez: 560 × 490 mm
Otvor dřezu: 340 × 355 × 145 mm</t>
  </si>
  <si>
    <t xml:space="preserve">Stoly desky buk 381 BS, Kov modrý. Laminované části skříní budou laděny do barev:                                                                                                                                   Korpus: buk 381 BS                                                                                                                                                                                                                                                                                                               Dvířka levé buk, pravé dvířka: oranžová 132 BS                                                                                                                                                                                                                                                                                                                                                                  Uvedený výrobce laminované dřevotřísky je jen ilustrativní, budoucí dodavatel jen musí zachovat přibližnou barevnou kombinaci a strukturu povrchu. Konečné rozpoložení barev udá zadavatel, před samotnou výrobou                    </t>
  </si>
  <si>
    <t>Nutné doložit katalogové listy na křídla k displeji, zvedací systém, displeje.</t>
  </si>
  <si>
    <t>Certifikáty</t>
  </si>
  <si>
    <t>Montáž displeje s křídli azvedacím systémem</t>
  </si>
  <si>
    <t>KABINET JAZYKŮ</t>
  </si>
  <si>
    <t>UČEBNA JAZYKŮ 318</t>
  </si>
  <si>
    <t>UČEBNA JAZYKŮ 420</t>
  </si>
  <si>
    <t>Skříň střední s plnými dvířky. Rozměry š800 x h400 x v900 mm. Korpus z laminované dřevotřísky tl. 18 mm, korpus olepený hranou ABS 0,5 mm technologií PUR, uzamykatelná dvířka z laminované dřevotřísky tl. 18 mm ohraněná hranou ABS 2,0 mm bezespárovou technologií. Záda bílý sololak. Dvě police přestavitelné olepoené ze všech čtyř stran, vrtáno průběžně. Sokl vysoký 120 mm, se stavitelnými nožičkami. Naložený strop z laminované dřevotřísky tl. 25 mm, korpus olepený hranou ABS 2 mm technologií PUR.</t>
  </si>
  <si>
    <t>Skříň do výklenku</t>
  </si>
  <si>
    <t>Skříň vysoká v horní části skleněná dvířka v rámečku, ve spodní části čtyři zásuvky. Rozměry š820 x h400 x v2000 mm. Korpus z laminované dřevotřísky tl. 18 mm olepený hranou ABS 0,5 mm technologií PUR, uzamykatelná horní dvířka sklo v rámečku z laminované dřevotřísky tl. 18 mm, ohraněná ze vnitř i venkovní strany hranou ABS 2,0 mm bezespárovou technologií. V horní části se dvěmi přestavitelnými policemi olepené ze všech čtyř stran z laminované dřevotřísky tl. 18 mm olepené 0,5 mm ABS hranou technologií PUR, vrtáno průběžně po celé výšce. Ve spodní části čtyři zásuvky s centrálním zámkem na plnovýsuvech pro vyšší zátěž, (boky, záda, dna) celé zásuvky z laminované dřevotřísky tl. 18 mm olepené 0,5 mm ABS hranou technologií PUR. Čela zásuvek z laminované dřevotřísky tl. 18 mm olepené 2 mm ABS hranou bezespárovou technologií. Záda skříně bílý sololak. Sokl vysoký 120 mm, se stavitelnými nožičkami.
!!! Výklenek je třeba před výrobou zaměřit a případné rozměry upravit, dle aktuálního stavu výklenku !!!</t>
  </si>
  <si>
    <t xml:space="preserve">Doložení certifikátů nebo jiné prokazatelné doložení splnění požadovaných parametrů: 
Certifikát povrchu tabulových desek e3, 
Certifikát autorizovaného partnera pro montáže dodávaných komponent, zejména zvedacího systému, ne starší než jeden rok od data vydání, potvrzený výrobcem příslušné komponenty. </t>
  </si>
  <si>
    <t>Potvrzení od dodavatele technologie, že dodavatel disponuje technologí, která umožňuje bezespárové lepení ABS hran, včetně označení typu zařízení a doložení fotografie technologie a detailu vybavení daného zařízení.</t>
  </si>
  <si>
    <t xml:space="preserve">Nutné doložit vzorek skleněných dvířek v rámečku v rozměru max. šíře 400 x výška max. 500 mm olepené bezespárovou technologií 2 mm ABS zevnitř i z venku, kde nesmí být použito lepidla PUR, AVA ani jiiných lepidel, podle zadávací dokumentace v požadovaném dekoru 134 BS dvířka i hrana, nejpozději v termínu podání nabídky. </t>
  </si>
  <si>
    <t>Kabinet jazyků</t>
  </si>
  <si>
    <t>Učebna jazyků 318</t>
  </si>
  <si>
    <t>Učebna jazyků 420</t>
  </si>
  <si>
    <t>Pol.</t>
  </si>
  <si>
    <t>Místnost</t>
  </si>
  <si>
    <t>cena bez DPH</t>
  </si>
  <si>
    <t>Celkem s DPH</t>
  </si>
  <si>
    <t>DPH</t>
  </si>
  <si>
    <t>Nabídka na celkové vybavení</t>
  </si>
  <si>
    <t>Kovová konstrukce z plochooválného profilu 38x20 mm, lakovaná práškovými barvami (komaxit), výběr RAL min. z 10-ti barev dle vzorníku, nohy židle jsou ukončeny bílými plastovými koncovkami s velkou třecí plochou, které tlumí hluk a nepoškozují podlahu, součástí plstěné podložky. Sedák a opěrka jsou vyrobené z tvarované bukové překližky, přinýtované ke konstrukci ocelovými nýty průměru 5 mm. Židle jsou stohovatelné. Jednoduchá výšková nastavitelnost pomocí imbusového klíče. Dostupné ve dvou velikostech:  5 -7.</t>
  </si>
  <si>
    <t>Kovová konstrukce vysoké pevnosti vyrobena z plochooválného profilu 50 x 30 mm, lakovaná práškovými barvami různých odstínů, nohy jsou ukončeny plastovými koncovkami s velkou třecí plochou, které tlumí hluk a nepoškozují podlahu, součástí plstěné podložky. Pracovná deska stolu 130 x 50 cm je z dřevotřísky tl.18 mm, povrch melamin - buk, (zaoblené hrany desky R 70 mm) přišroubována ke konstrukci 4 metrickými šrouby M6 (pomocí vlisovaných ocelových pouzder); hrany desky stolu jsou chráněny 2 mm ABS hranou. Odkládací prostor stolu je řešen hygienickým drátěným košem (neusazuje sa prach), lakovaným komaxitovou barvou, 2 věšáčky k pověšení tašek. Stoly jsou výškově nastavitelné od velkosti 3 po velikost 7.</t>
  </si>
  <si>
    <t>Montáž displeje s křídli a zvedacím systémem</t>
  </si>
  <si>
    <t>2ks Paraván mezi stoly - stolní paraván - Akustický kancelářský paraván s textilním povrchem - 1800x800 mm, kombinace porchů: Keramika / textil
Stolový paraván AKUSTIK slouží jako dělící a akustická stěna mezi pracovními místy. Testováno akustickou normou ČSN ISO 10053. Tato mezinárodní norma uvádí metodu měření útlumu zvuku zástěnami určenými pro použití v místnostech ke zvýšení soukromí při hovoru nebo k zlepšení zvukové izolace mezi pracovními místy. Výška nad hranou stolu cca 600 mm je navržena požadavkům na akustickou absorbci. Celková výška paravánu 800 mm. 200 mm pod hranou stolu zajišťuje pevnou fixaci k desce stolu. 12 různých barev kvalitního textilního povrchu. Na vyžádání lze potáhnout potahy z jiných vzorníků. Slouží zároveň jako textilní nástěnka s hlubokou vpichovou vrstvou. Vysoká tuhost a odolnost proti kroucení. Elegantní rám z eloxovaného hliníku ve stříbrném odstínu s šedými plastovými rohy.
Tloušťka paravánu je min. 20 mm. 4ks Polička trojitá,  4ks Polička s výřezem (včetně skleničky).</t>
  </si>
  <si>
    <t xml:space="preserve">Nutné doložit vzorek skleněných dvířek v rámečku v rozměru max. šíře 400 x výška max. 500 mm olepené bezespárovou technologií 2 mm ABS zevnitř i z venku, kde nesmí být použito lepidla PUR, EVA ani jiiných lepidel, podle zadávací dokumentace v požadovaném dekoru 134 BS dvířka i hrana, nejpozději v termínu podání nabídky. </t>
  </si>
  <si>
    <t>Taburet</t>
  </si>
  <si>
    <t>Taburet ve tvaru válce s rozměry 45 cm výška, 51 cm šířka. Nosnost 120 kg. Dřevěná konstrukce z odolné překližky, kvalitní PUR pěna, kluzáky. Potahová látka s odolností vůči prodření 40.000 cyklů, barva modrá.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</si>
</sst>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8" x14ac:knownFonts="1">
    <font>
      <sz val="11"/>
      <color theme="1"/>
      <name val="Calibri"/>
      <family val="2"/>
      <scheme val="minor"/>
    </font>
    <font>
      <b/>
      <sz val="11"/>
      <color theme="1"/>
      <name val="Calibri"/>
      <family val="2"/>
      <charset val="238"/>
      <scheme val="minor"/>
    </font>
    <font>
      <sz val="14"/>
      <color rgb="FFC00000"/>
      <name val="Arial"/>
      <family val="2"/>
      <charset val="238"/>
    </font>
    <font>
      <sz val="10"/>
      <color indexed="8"/>
      <name val="Arial"/>
      <family val="2"/>
      <charset val="238"/>
    </font>
    <font>
      <sz val="10"/>
      <color theme="1"/>
      <name val="Calibri"/>
      <family val="2"/>
      <scheme val="minor"/>
    </font>
    <font>
      <b/>
      <sz val="14"/>
      <color theme="1"/>
      <name val="Calibri"/>
      <family val="2"/>
      <charset val="238"/>
      <scheme val="minor"/>
    </font>
    <font>
      <sz val="10"/>
      <name val="Arial"/>
      <family val="2"/>
      <charset val="238"/>
    </font>
    <font>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3" fillId="0" borderId="0"/>
  </cellStyleXfs>
  <cellXfs count="56">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xf numFmtId="0" fontId="0" fillId="0" borderId="0" xfId="0" applyAlignment="1">
      <alignment horizontal="left" vertical="top"/>
    </xf>
    <xf numFmtId="0" fontId="2" fillId="3" borderId="1" xfId="0" applyFont="1" applyFill="1" applyBorder="1" applyAlignment="1">
      <alignment vertical="center"/>
    </xf>
    <xf numFmtId="0" fontId="2" fillId="3" borderId="2" xfId="0" applyFont="1" applyFill="1" applyBorder="1" applyAlignment="1">
      <alignment vertical="center"/>
    </xf>
    <xf numFmtId="0" fontId="1" fillId="0" borderId="4" xfId="0" applyFont="1" applyBorder="1" applyAlignment="1">
      <alignment horizontal="center" vertical="center"/>
    </xf>
    <xf numFmtId="0" fontId="1" fillId="0" borderId="4" xfId="0" applyFont="1" applyBorder="1"/>
    <xf numFmtId="0" fontId="0" fillId="0" borderId="4" xfId="0" applyBorder="1" applyAlignment="1">
      <alignment horizontal="center" vertical="center"/>
    </xf>
    <xf numFmtId="0" fontId="0" fillId="0" borderId="4" xfId="0" applyBorder="1"/>
    <xf numFmtId="0" fontId="3" fillId="2" borderId="4" xfId="1" applyFill="1" applyBorder="1" applyAlignment="1">
      <alignment horizontal="left" vertical="top" wrapText="1"/>
    </xf>
    <xf numFmtId="0" fontId="0" fillId="2" borderId="4" xfId="0" applyFill="1" applyBorder="1" applyAlignment="1">
      <alignment horizontal="left" vertical="top" wrapText="1"/>
    </xf>
    <xf numFmtId="0" fontId="4" fillId="0" borderId="4" xfId="0" applyFont="1" applyBorder="1" applyAlignment="1">
      <alignment horizontal="left" vertical="top" wrapText="1"/>
    </xf>
    <xf numFmtId="0" fontId="4" fillId="0" borderId="4" xfId="0" applyFont="1" applyBorder="1" applyAlignment="1">
      <alignment wrapText="1"/>
    </xf>
    <xf numFmtId="0" fontId="0" fillId="0" borderId="4" xfId="0" applyBorder="1" applyAlignment="1">
      <alignment wrapText="1"/>
    </xf>
    <xf numFmtId="0" fontId="2" fillId="3" borderId="4" xfId="0" applyFont="1" applyFill="1" applyBorder="1" applyAlignment="1">
      <alignment vertical="center"/>
    </xf>
    <xf numFmtId="0" fontId="5" fillId="0" borderId="0" xfId="0" applyFont="1"/>
    <xf numFmtId="0" fontId="0" fillId="0" borderId="4" xfId="0" applyBorder="1" applyAlignment="1">
      <alignment horizontal="left" vertical="top" wrapText="1"/>
    </xf>
    <xf numFmtId="0" fontId="0" fillId="0" borderId="6" xfId="0" applyBorder="1"/>
    <xf numFmtId="0" fontId="0" fillId="0" borderId="9" xfId="0" applyBorder="1"/>
    <xf numFmtId="0" fontId="0" fillId="0" borderId="5" xfId="0" applyBorder="1"/>
    <xf numFmtId="0" fontId="0" fillId="0" borderId="11" xfId="0" applyBorder="1"/>
    <xf numFmtId="0" fontId="0" fillId="0" borderId="8" xfId="0" applyBorder="1"/>
    <xf numFmtId="164" fontId="0" fillId="0" borderId="7" xfId="0" applyNumberFormat="1" applyBorder="1"/>
    <xf numFmtId="164" fontId="0" fillId="0" borderId="12" xfId="0" applyNumberFormat="1" applyBorder="1"/>
    <xf numFmtId="164" fontId="0" fillId="0" borderId="10" xfId="0" applyNumberFormat="1" applyBorder="1"/>
    <xf numFmtId="4" fontId="0" fillId="0" borderId="4" xfId="0" applyNumberFormat="1" applyBorder="1"/>
    <xf numFmtId="0" fontId="6" fillId="2" borderId="4" xfId="1" applyFont="1" applyFill="1" applyBorder="1" applyAlignment="1">
      <alignment horizontal="left" vertical="top" wrapText="1"/>
    </xf>
    <xf numFmtId="0" fontId="7" fillId="0" borderId="4" xfId="0" applyFont="1" applyBorder="1" applyAlignment="1">
      <alignment horizontal="left" vertical="top" wrapText="1"/>
    </xf>
    <xf numFmtId="0" fontId="5" fillId="0" borderId="9" xfId="0" applyFont="1" applyBorder="1" applyAlignment="1">
      <alignment horizontal="center" vertical="center"/>
    </xf>
    <xf numFmtId="0" fontId="5" fillId="0" borderId="4" xfId="0" applyFont="1" applyBorder="1" applyAlignment="1">
      <alignment horizontal="center" vertical="center"/>
    </xf>
    <xf numFmtId="0" fontId="1" fillId="4" borderId="0" xfId="0" applyFont="1" applyFill="1" applyAlignment="1">
      <alignment horizontal="center" vertical="center" wrapText="1"/>
    </xf>
    <xf numFmtId="0" fontId="3" fillId="3" borderId="3" xfId="0" applyFont="1" applyFill="1" applyBorder="1" applyAlignment="1">
      <alignment horizontal="center" vertical="top" wrapText="1"/>
    </xf>
    <xf numFmtId="0" fontId="3" fillId="3" borderId="0" xfId="0" applyFont="1" applyFill="1" applyAlignment="1">
      <alignment horizontal="center" vertical="top" wrapText="1"/>
    </xf>
    <xf numFmtId="0" fontId="0" fillId="0" borderId="5"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top"/>
    </xf>
    <xf numFmtId="0" fontId="0" fillId="0" borderId="0" xfId="0"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1" fillId="4" borderId="0" xfId="0" applyFont="1" applyFill="1" applyAlignment="1">
      <alignment horizontal="left" vertical="top" wrapText="1"/>
    </xf>
    <xf numFmtId="0" fontId="1" fillId="4" borderId="0" xfId="0" applyFont="1" applyFill="1" applyAlignment="1">
      <alignment horizontal="left" vertical="top"/>
    </xf>
    <xf numFmtId="0" fontId="3" fillId="3" borderId="4" xfId="0" applyFont="1" applyFill="1" applyBorder="1" applyAlignment="1">
      <alignment horizontal="center" vertical="top" wrapText="1"/>
    </xf>
    <xf numFmtId="0" fontId="1" fillId="4" borderId="5" xfId="0"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7" xfId="0" applyFont="1" applyFill="1" applyBorder="1" applyAlignment="1">
      <alignment horizontal="left" vertical="top" wrapText="1"/>
    </xf>
    <xf numFmtId="0" fontId="1" fillId="4" borderId="8" xfId="0" applyFont="1" applyFill="1" applyBorder="1" applyAlignment="1">
      <alignment horizontal="left" vertical="top" wrapText="1"/>
    </xf>
    <xf numFmtId="0" fontId="1" fillId="4" borderId="9" xfId="0" applyFont="1" applyFill="1" applyBorder="1" applyAlignment="1">
      <alignment horizontal="left" vertical="top" wrapText="1"/>
    </xf>
    <xf numFmtId="0" fontId="1" fillId="4" borderId="10" xfId="0" applyFont="1" applyFill="1" applyBorder="1" applyAlignment="1">
      <alignment horizontal="left" vertical="top" wrapText="1"/>
    </xf>
    <xf numFmtId="0" fontId="1" fillId="0" borderId="6" xfId="0" applyFont="1" applyBorder="1" applyAlignment="1">
      <alignment horizontal="left" vertical="top"/>
    </xf>
    <xf numFmtId="0" fontId="0" fillId="2" borderId="4" xfId="0" applyFill="1" applyBorder="1" applyAlignment="1">
      <alignment horizontal="left" vertical="top" wrapText="1"/>
    </xf>
    <xf numFmtId="0" fontId="0" fillId="4" borderId="5" xfId="0" applyFill="1" applyBorder="1" applyAlignment="1">
      <alignment horizontal="left" vertical="top" wrapText="1"/>
    </xf>
    <xf numFmtId="0" fontId="0" fillId="4" borderId="6" xfId="0" applyFill="1" applyBorder="1" applyAlignment="1">
      <alignment horizontal="left" vertical="top" wrapText="1"/>
    </xf>
    <xf numFmtId="0" fontId="0" fillId="4" borderId="7" xfId="0" applyFill="1" applyBorder="1" applyAlignment="1">
      <alignment horizontal="left" vertical="top" wrapText="1"/>
    </xf>
    <xf numFmtId="0" fontId="7" fillId="2" borderId="4" xfId="0" applyFont="1" applyFill="1" applyBorder="1" applyAlignment="1">
      <alignment vertical="top" wrapText="1"/>
    </xf>
  </cellXfs>
  <cellStyles count="2">
    <cellStyle name="Normální" xfId="0" builtinId="0"/>
    <cellStyle name="Normální 2" xfId="1" xr:uid="{8652DF6A-2754-4AE3-9BBF-8C40A35B9799}"/>
  </cellStyles>
  <dxfs count="50">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FF6A6-D08E-4AEE-9759-F315029495D4}">
  <dimension ref="A1:E9"/>
  <sheetViews>
    <sheetView workbookViewId="0">
      <selection activeCell="B25" sqref="B25"/>
    </sheetView>
  </sheetViews>
  <sheetFormatPr defaultRowHeight="14.4" x14ac:dyDescent="0.3"/>
  <cols>
    <col min="1" max="1" width="5.6640625" style="1" customWidth="1"/>
    <col min="2" max="2" width="32.44140625" customWidth="1"/>
    <col min="3" max="3" width="17.109375" customWidth="1"/>
    <col min="5" max="5" width="15.33203125" customWidth="1"/>
  </cols>
  <sheetData>
    <row r="1" spans="1:5" ht="18" x14ac:dyDescent="0.3">
      <c r="A1" s="30" t="s">
        <v>80</v>
      </c>
      <c r="B1" s="30"/>
      <c r="C1" s="30"/>
      <c r="D1" s="30"/>
      <c r="E1" s="30"/>
    </row>
    <row r="2" spans="1:5" s="3" customFormat="1" x14ac:dyDescent="0.3">
      <c r="A2" s="7" t="s">
        <v>75</v>
      </c>
      <c r="B2" s="8" t="s">
        <v>76</v>
      </c>
      <c r="C2" s="8" t="s">
        <v>77</v>
      </c>
      <c r="D2" s="8" t="s">
        <v>79</v>
      </c>
      <c r="E2" s="8" t="s">
        <v>78</v>
      </c>
    </row>
    <row r="3" spans="1:5" x14ac:dyDescent="0.3">
      <c r="A3" s="9">
        <v>1</v>
      </c>
      <c r="B3" s="10" t="s">
        <v>72</v>
      </c>
      <c r="C3" s="27">
        <f>'Kabinet jazyků'!E31</f>
        <v>0</v>
      </c>
      <c r="D3" s="27">
        <f>C3*0.21</f>
        <v>0</v>
      </c>
      <c r="E3" s="27">
        <f>C3*1.21</f>
        <v>0</v>
      </c>
    </row>
    <row r="4" spans="1:5" x14ac:dyDescent="0.3">
      <c r="A4" s="9">
        <v>2</v>
      </c>
      <c r="B4" s="10" t="s">
        <v>73</v>
      </c>
      <c r="C4" s="27">
        <f>'Učebna jazyků 318'!E37</f>
        <v>0</v>
      </c>
      <c r="D4" s="27">
        <f t="shared" ref="D4:D5" si="0">C4*0.21</f>
        <v>0</v>
      </c>
      <c r="E4" s="27">
        <f t="shared" ref="E4:E5" si="1">C4*1.21</f>
        <v>0</v>
      </c>
    </row>
    <row r="5" spans="1:5" x14ac:dyDescent="0.3">
      <c r="A5" s="9">
        <v>3</v>
      </c>
      <c r="B5" s="10" t="s">
        <v>74</v>
      </c>
      <c r="C5" s="27">
        <f>'Učebna jazyků 420'!E37</f>
        <v>0</v>
      </c>
      <c r="D5" s="27">
        <f t="shared" si="0"/>
        <v>0</v>
      </c>
      <c r="E5" s="27">
        <f t="shared" si="1"/>
        <v>0</v>
      </c>
    </row>
    <row r="7" spans="1:5" x14ac:dyDescent="0.3">
      <c r="B7" s="21" t="s">
        <v>33</v>
      </c>
      <c r="C7" s="19"/>
      <c r="D7" s="19"/>
      <c r="E7" s="24">
        <f>SUM(C3:C5)</f>
        <v>0</v>
      </c>
    </row>
    <row r="8" spans="1:5" x14ac:dyDescent="0.3">
      <c r="B8" s="22" t="s">
        <v>34</v>
      </c>
      <c r="E8" s="25">
        <f>E7*0.21</f>
        <v>0</v>
      </c>
    </row>
    <row r="9" spans="1:5" x14ac:dyDescent="0.3">
      <c r="B9" s="23" t="s">
        <v>33</v>
      </c>
      <c r="C9" s="20"/>
      <c r="D9" s="20"/>
      <c r="E9" s="26">
        <f>E7+E8</f>
        <v>0</v>
      </c>
    </row>
  </sheetData>
  <mergeCells count="1">
    <mergeCell ref="A1:E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0"/>
  <sheetViews>
    <sheetView topLeftCell="A29" workbookViewId="0">
      <selection activeCell="A38" sqref="A38:E38"/>
    </sheetView>
  </sheetViews>
  <sheetFormatPr defaultRowHeight="14.4" x14ac:dyDescent="0.3"/>
  <cols>
    <col min="1" max="1" width="3.88671875" style="1" customWidth="1"/>
    <col min="2" max="2" width="6.109375" customWidth="1"/>
    <col min="3" max="3" width="51.109375" customWidth="1"/>
    <col min="4" max="4" width="13" customWidth="1"/>
    <col min="5" max="5" width="12.5546875" customWidth="1"/>
  </cols>
  <sheetData>
    <row r="1" spans="1:5" s="17" customFormat="1" ht="18" x14ac:dyDescent="0.35">
      <c r="A1" s="31" t="s">
        <v>63</v>
      </c>
      <c r="B1" s="31"/>
      <c r="C1" s="31"/>
      <c r="D1" s="31"/>
      <c r="E1" s="31"/>
    </row>
    <row r="2" spans="1:5" s="3" customFormat="1" x14ac:dyDescent="0.3">
      <c r="A2" s="7" t="s">
        <v>0</v>
      </c>
      <c r="B2" s="8" t="s">
        <v>4</v>
      </c>
      <c r="C2" s="8" t="s">
        <v>1</v>
      </c>
      <c r="D2" s="7" t="s">
        <v>2</v>
      </c>
      <c r="E2" s="7" t="s">
        <v>3</v>
      </c>
    </row>
    <row r="3" spans="1:5" x14ac:dyDescent="0.3">
      <c r="A3" s="9">
        <v>4</v>
      </c>
      <c r="B3" s="10" t="s">
        <v>5</v>
      </c>
      <c r="C3" s="10"/>
      <c r="D3" s="10"/>
      <c r="E3" s="10"/>
    </row>
    <row r="4" spans="1:5" ht="222" customHeight="1" x14ac:dyDescent="0.3">
      <c r="A4" s="9"/>
      <c r="B4" s="10"/>
      <c r="C4" s="18" t="s">
        <v>8</v>
      </c>
      <c r="D4" s="10"/>
      <c r="E4" s="10"/>
    </row>
    <row r="5" spans="1:5" x14ac:dyDescent="0.3">
      <c r="A5" s="9">
        <v>1</v>
      </c>
      <c r="B5" s="10" t="s">
        <v>6</v>
      </c>
      <c r="C5" s="10"/>
      <c r="D5" s="10"/>
      <c r="E5" s="10"/>
    </row>
    <row r="6" spans="1:5" ht="43.2" x14ac:dyDescent="0.3">
      <c r="A6" s="9"/>
      <c r="B6" s="10"/>
      <c r="C6" s="18" t="s">
        <v>7</v>
      </c>
      <c r="D6" s="10"/>
      <c r="E6" s="10"/>
    </row>
    <row r="7" spans="1:5" x14ac:dyDescent="0.3">
      <c r="A7" s="9">
        <v>4</v>
      </c>
      <c r="B7" s="10" t="s">
        <v>10</v>
      </c>
      <c r="C7" s="10"/>
      <c r="D7" s="10"/>
      <c r="E7" s="10"/>
    </row>
    <row r="8" spans="1:5" ht="151.5" customHeight="1" x14ac:dyDescent="0.3">
      <c r="A8" s="9"/>
      <c r="B8" s="10"/>
      <c r="C8" s="12" t="s">
        <v>9</v>
      </c>
      <c r="D8" s="10"/>
      <c r="E8" s="10"/>
    </row>
    <row r="9" spans="1:5" x14ac:dyDescent="0.3">
      <c r="A9" s="9">
        <v>2</v>
      </c>
      <c r="B9" s="10" t="s">
        <v>11</v>
      </c>
      <c r="C9" s="10"/>
      <c r="D9" s="10"/>
      <c r="E9" s="10"/>
    </row>
    <row r="10" spans="1:5" ht="150.75" customHeight="1" x14ac:dyDescent="0.3">
      <c r="A10" s="9"/>
      <c r="B10" s="10"/>
      <c r="C10" s="12" t="s">
        <v>16</v>
      </c>
      <c r="D10" s="10"/>
      <c r="E10" s="10"/>
    </row>
    <row r="11" spans="1:5" x14ac:dyDescent="0.3">
      <c r="A11" s="9">
        <v>1</v>
      </c>
      <c r="B11" s="10" t="s">
        <v>12</v>
      </c>
      <c r="C11" s="10"/>
      <c r="D11" s="10"/>
      <c r="E11" s="10"/>
    </row>
    <row r="12" spans="1:5" ht="273.60000000000002" x14ac:dyDescent="0.3">
      <c r="A12" s="9"/>
      <c r="B12" s="10"/>
      <c r="C12" s="18" t="s">
        <v>84</v>
      </c>
      <c r="D12" s="10"/>
      <c r="E12" s="10"/>
    </row>
    <row r="13" spans="1:5" x14ac:dyDescent="0.3">
      <c r="A13" s="9">
        <v>2</v>
      </c>
      <c r="B13" s="10" t="s">
        <v>13</v>
      </c>
      <c r="C13" s="10"/>
      <c r="D13" s="10"/>
      <c r="E13" s="10"/>
    </row>
    <row r="14" spans="1:5" ht="115.2" x14ac:dyDescent="0.3">
      <c r="A14" s="9"/>
      <c r="B14" s="10"/>
      <c r="C14" s="15" t="s">
        <v>14</v>
      </c>
      <c r="D14" s="10"/>
      <c r="E14" s="10"/>
    </row>
    <row r="15" spans="1:5" x14ac:dyDescent="0.3">
      <c r="A15" s="9">
        <v>2</v>
      </c>
      <c r="B15" s="10" t="s">
        <v>15</v>
      </c>
      <c r="C15" s="10"/>
      <c r="D15" s="10"/>
      <c r="E15" s="10"/>
    </row>
    <row r="16" spans="1:5" ht="129.6" x14ac:dyDescent="0.3">
      <c r="A16" s="9"/>
      <c r="B16" s="10"/>
      <c r="C16" s="12" t="s">
        <v>17</v>
      </c>
      <c r="D16" s="10"/>
      <c r="E16" s="10"/>
    </row>
    <row r="17" spans="1:5" x14ac:dyDescent="0.3">
      <c r="A17" s="9">
        <v>2</v>
      </c>
      <c r="B17" s="10" t="s">
        <v>18</v>
      </c>
      <c r="C17" s="10"/>
      <c r="D17" s="10"/>
      <c r="E17" s="10"/>
    </row>
    <row r="18" spans="1:5" ht="216.75" customHeight="1" x14ac:dyDescent="0.3">
      <c r="A18" s="9"/>
      <c r="B18" s="10"/>
      <c r="C18" s="12" t="s">
        <v>20</v>
      </c>
      <c r="D18" s="10"/>
      <c r="E18" s="10"/>
    </row>
    <row r="19" spans="1:5" x14ac:dyDescent="0.3">
      <c r="A19" s="9">
        <v>3</v>
      </c>
      <c r="B19" s="10" t="s">
        <v>19</v>
      </c>
      <c r="C19" s="10"/>
      <c r="D19" s="10"/>
      <c r="E19" s="10"/>
    </row>
    <row r="20" spans="1:5" ht="214.5" customHeight="1" x14ac:dyDescent="0.3">
      <c r="A20" s="9"/>
      <c r="B20" s="10"/>
      <c r="C20" s="12" t="s">
        <v>20</v>
      </c>
      <c r="D20" s="10"/>
      <c r="E20" s="10"/>
    </row>
    <row r="21" spans="1:5" x14ac:dyDescent="0.3">
      <c r="A21" s="9">
        <v>1</v>
      </c>
      <c r="B21" s="10" t="s">
        <v>21</v>
      </c>
      <c r="C21" s="10"/>
      <c r="D21" s="10"/>
      <c r="E21" s="10"/>
    </row>
    <row r="22" spans="1:5" ht="144" x14ac:dyDescent="0.3">
      <c r="A22" s="9"/>
      <c r="B22" s="10"/>
      <c r="C22" s="12" t="s">
        <v>22</v>
      </c>
      <c r="D22" s="10"/>
      <c r="E22" s="10"/>
    </row>
    <row r="23" spans="1:5" x14ac:dyDescent="0.3">
      <c r="A23" s="9">
        <v>2</v>
      </c>
      <c r="B23" s="10" t="s">
        <v>23</v>
      </c>
      <c r="C23" s="10"/>
      <c r="D23" s="10"/>
      <c r="E23" s="10"/>
    </row>
    <row r="24" spans="1:5" ht="72" x14ac:dyDescent="0.3">
      <c r="A24" s="9"/>
      <c r="B24" s="10"/>
      <c r="C24" s="12" t="s">
        <v>24</v>
      </c>
      <c r="D24" s="10"/>
      <c r="E24" s="10"/>
    </row>
    <row r="25" spans="1:5" x14ac:dyDescent="0.3">
      <c r="A25" s="9">
        <v>1</v>
      </c>
      <c r="B25" s="10" t="s">
        <v>25</v>
      </c>
      <c r="C25" s="10"/>
      <c r="D25" s="10"/>
      <c r="E25" s="10"/>
    </row>
    <row r="26" spans="1:5" ht="144" x14ac:dyDescent="0.3">
      <c r="A26" s="9"/>
      <c r="B26" s="10"/>
      <c r="C26" s="12" t="s">
        <v>26</v>
      </c>
      <c r="D26" s="10"/>
      <c r="E26" s="10"/>
    </row>
    <row r="27" spans="1:5" x14ac:dyDescent="0.3">
      <c r="A27" s="9">
        <v>1</v>
      </c>
      <c r="B27" s="10" t="s">
        <v>27</v>
      </c>
      <c r="C27" s="10"/>
      <c r="D27" s="10"/>
      <c r="E27" s="10"/>
    </row>
    <row r="28" spans="1:5" ht="288" x14ac:dyDescent="0.3">
      <c r="A28" s="9"/>
      <c r="B28" s="10"/>
      <c r="C28" s="12" t="s">
        <v>58</v>
      </c>
      <c r="D28" s="10"/>
      <c r="E28" s="10"/>
    </row>
    <row r="29" spans="1:5" x14ac:dyDescent="0.3">
      <c r="A29" s="9">
        <v>1</v>
      </c>
      <c r="B29" s="10" t="s">
        <v>28</v>
      </c>
      <c r="C29" s="10"/>
      <c r="D29" s="10"/>
      <c r="E29" s="10"/>
    </row>
    <row r="31" spans="1:5" x14ac:dyDescent="0.3">
      <c r="A31" s="35" t="s">
        <v>32</v>
      </c>
      <c r="B31" s="36"/>
      <c r="C31" s="36"/>
      <c r="D31" s="19"/>
      <c r="E31" s="24">
        <f>SUM(E3:E29)</f>
        <v>0</v>
      </c>
    </row>
    <row r="32" spans="1:5" x14ac:dyDescent="0.3">
      <c r="A32" s="37" t="s">
        <v>34</v>
      </c>
      <c r="B32" s="38"/>
      <c r="C32" s="38"/>
      <c r="E32" s="25">
        <f>E31*0.21</f>
        <v>0</v>
      </c>
    </row>
    <row r="33" spans="1:5" x14ac:dyDescent="0.3">
      <c r="A33" s="39" t="s">
        <v>33</v>
      </c>
      <c r="B33" s="40"/>
      <c r="C33" s="40"/>
      <c r="D33" s="20"/>
      <c r="E33" s="26">
        <f>E31*1.21</f>
        <v>0</v>
      </c>
    </row>
    <row r="34" spans="1:5" ht="15" thickBot="1" x14ac:dyDescent="0.35"/>
    <row r="35" spans="1:5" ht="209.25" customHeight="1" thickBot="1" x14ac:dyDescent="0.35">
      <c r="A35" s="5" t="s">
        <v>29</v>
      </c>
      <c r="B35" s="6"/>
      <c r="C35" s="6"/>
      <c r="D35" s="33" t="s">
        <v>31</v>
      </c>
      <c r="E35" s="34"/>
    </row>
    <row r="37" spans="1:5" ht="37.5" customHeight="1" x14ac:dyDescent="0.3">
      <c r="A37" s="41" t="s">
        <v>30</v>
      </c>
      <c r="B37" s="41"/>
      <c r="C37" s="41"/>
      <c r="D37" s="41"/>
      <c r="E37" s="41"/>
    </row>
    <row r="38" spans="1:5" ht="57.75" customHeight="1" x14ac:dyDescent="0.3">
      <c r="A38" s="41" t="s">
        <v>85</v>
      </c>
      <c r="B38" s="41"/>
      <c r="C38" s="41"/>
      <c r="D38" s="41"/>
      <c r="E38" s="41"/>
    </row>
    <row r="39" spans="1:5" x14ac:dyDescent="0.3">
      <c r="A39" s="4" t="s">
        <v>61</v>
      </c>
    </row>
    <row r="40" spans="1:5" ht="45" customHeight="1" x14ac:dyDescent="0.3">
      <c r="A40" s="32" t="s">
        <v>70</v>
      </c>
      <c r="B40" s="32"/>
      <c r="C40" s="32"/>
      <c r="D40" s="32"/>
      <c r="E40" s="32"/>
    </row>
  </sheetData>
  <mergeCells count="8">
    <mergeCell ref="A1:E1"/>
    <mergeCell ref="A40:E40"/>
    <mergeCell ref="D35:E35"/>
    <mergeCell ref="A31:C31"/>
    <mergeCell ref="A32:C32"/>
    <mergeCell ref="A33:C33"/>
    <mergeCell ref="A37:E37"/>
    <mergeCell ref="A38:E38"/>
  </mergeCells>
  <conditionalFormatting sqref="C8">
    <cfRule type="expression" dxfId="49" priority="17">
      <formula>$L8=0</formula>
    </cfRule>
    <cfRule type="cellIs" dxfId="48" priority="18" operator="equal">
      <formula>0</formula>
    </cfRule>
  </conditionalFormatting>
  <conditionalFormatting sqref="C10">
    <cfRule type="expression" dxfId="47" priority="15">
      <formula>$L10=0</formula>
    </cfRule>
    <cfRule type="cellIs" dxfId="46" priority="16" operator="equal">
      <formula>0</formula>
    </cfRule>
  </conditionalFormatting>
  <conditionalFormatting sqref="C16">
    <cfRule type="expression" dxfId="45" priority="13">
      <formula>$L16=0</formula>
    </cfRule>
    <cfRule type="cellIs" dxfId="44" priority="14" operator="equal">
      <formula>0</formula>
    </cfRule>
  </conditionalFormatting>
  <conditionalFormatting sqref="C18">
    <cfRule type="expression" dxfId="43" priority="11">
      <formula>$L18=0</formula>
    </cfRule>
    <cfRule type="cellIs" dxfId="42" priority="12" operator="equal">
      <formula>0</formula>
    </cfRule>
  </conditionalFormatting>
  <conditionalFormatting sqref="C20">
    <cfRule type="expression" dxfId="41" priority="9">
      <formula>$L20=0</formula>
    </cfRule>
    <cfRule type="cellIs" dxfId="40" priority="10" operator="equal">
      <formula>0</formula>
    </cfRule>
  </conditionalFormatting>
  <conditionalFormatting sqref="C22">
    <cfRule type="expression" dxfId="39" priority="7">
      <formula>$L22=0</formula>
    </cfRule>
    <cfRule type="cellIs" dxfId="38" priority="8" operator="equal">
      <formula>0</formula>
    </cfRule>
  </conditionalFormatting>
  <conditionalFormatting sqref="C24">
    <cfRule type="expression" dxfId="37" priority="5">
      <formula>$L24=0</formula>
    </cfRule>
    <cfRule type="cellIs" dxfId="36" priority="6" operator="equal">
      <formula>0</formula>
    </cfRule>
  </conditionalFormatting>
  <conditionalFormatting sqref="C26">
    <cfRule type="expression" dxfId="35" priority="3">
      <formula>$L26=0</formula>
    </cfRule>
    <cfRule type="cellIs" dxfId="34" priority="4" operator="equal">
      <formula>0</formula>
    </cfRule>
  </conditionalFormatting>
  <conditionalFormatting sqref="C28">
    <cfRule type="expression" dxfId="33" priority="1">
      <formula>$L28=0</formula>
    </cfRule>
    <cfRule type="cellIs" dxfId="32" priority="2"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14952-AE86-4985-B734-4626B9182408}">
  <dimension ref="A1:E49"/>
  <sheetViews>
    <sheetView workbookViewId="0">
      <selection activeCell="A49" sqref="A49:E49"/>
    </sheetView>
  </sheetViews>
  <sheetFormatPr defaultRowHeight="14.4" x14ac:dyDescent="0.3"/>
  <cols>
    <col min="1" max="1" width="3.88671875" style="1" customWidth="1"/>
    <col min="2" max="2" width="6.109375" customWidth="1"/>
    <col min="3" max="3" width="66.44140625" customWidth="1"/>
    <col min="4" max="4" width="10.109375" customWidth="1"/>
    <col min="5" max="5" width="13" customWidth="1"/>
  </cols>
  <sheetData>
    <row r="1" spans="1:5" ht="18" x14ac:dyDescent="0.3">
      <c r="A1" s="30" t="s">
        <v>64</v>
      </c>
      <c r="B1" s="30"/>
      <c r="C1" s="30"/>
      <c r="D1" s="30"/>
      <c r="E1" s="30"/>
    </row>
    <row r="2" spans="1:5" s="3" customFormat="1" x14ac:dyDescent="0.3">
      <c r="A2" s="7" t="s">
        <v>0</v>
      </c>
      <c r="B2" s="8" t="s">
        <v>4</v>
      </c>
      <c r="C2" s="8" t="s">
        <v>1</v>
      </c>
      <c r="D2" s="7" t="s">
        <v>2</v>
      </c>
      <c r="E2" s="7" t="s">
        <v>3</v>
      </c>
    </row>
    <row r="3" spans="1:5" x14ac:dyDescent="0.3">
      <c r="A3" s="9">
        <v>1</v>
      </c>
      <c r="B3" s="10" t="s">
        <v>5</v>
      </c>
      <c r="C3" s="10"/>
      <c r="D3" s="10"/>
      <c r="E3" s="10">
        <f>A3*D3</f>
        <v>0</v>
      </c>
    </row>
    <row r="4" spans="1:5" ht="187.5" customHeight="1" x14ac:dyDescent="0.3">
      <c r="A4" s="9"/>
      <c r="B4" s="10"/>
      <c r="C4" s="11" t="s">
        <v>35</v>
      </c>
      <c r="D4" s="10"/>
      <c r="E4" s="10"/>
    </row>
    <row r="5" spans="1:5" x14ac:dyDescent="0.3">
      <c r="A5" s="9">
        <v>1</v>
      </c>
      <c r="B5" s="10" t="s">
        <v>36</v>
      </c>
      <c r="C5" s="10"/>
      <c r="D5" s="10"/>
      <c r="E5" s="10">
        <f t="shared" ref="E5:E35" si="0">A5*D5</f>
        <v>0</v>
      </c>
    </row>
    <row r="6" spans="1:5" ht="129" customHeight="1" x14ac:dyDescent="0.3">
      <c r="A6" s="9"/>
      <c r="B6" s="10"/>
      <c r="C6" s="12" t="s">
        <v>37</v>
      </c>
      <c r="D6" s="10"/>
      <c r="E6" s="10"/>
    </row>
    <row r="7" spans="1:5" x14ac:dyDescent="0.3">
      <c r="A7" s="9">
        <v>12</v>
      </c>
      <c r="B7" s="10" t="s">
        <v>38</v>
      </c>
      <c r="C7" s="10"/>
      <c r="D7" s="10"/>
      <c r="E7" s="10">
        <f t="shared" si="0"/>
        <v>0</v>
      </c>
    </row>
    <row r="8" spans="1:5" ht="144" x14ac:dyDescent="0.3">
      <c r="A8" s="9"/>
      <c r="B8" s="10"/>
      <c r="C8" s="18" t="s">
        <v>82</v>
      </c>
      <c r="D8" s="10"/>
      <c r="E8" s="10"/>
    </row>
    <row r="9" spans="1:5" x14ac:dyDescent="0.3">
      <c r="A9" s="9">
        <v>24</v>
      </c>
      <c r="B9" s="10" t="s">
        <v>39</v>
      </c>
      <c r="C9" s="10"/>
      <c r="D9" s="10"/>
      <c r="E9" s="10">
        <f t="shared" si="0"/>
        <v>0</v>
      </c>
    </row>
    <row r="10" spans="1:5" ht="100.8" x14ac:dyDescent="0.3">
      <c r="A10" s="9"/>
      <c r="B10" s="10"/>
      <c r="C10" s="29" t="s">
        <v>81</v>
      </c>
      <c r="D10" s="10"/>
      <c r="E10" s="10"/>
    </row>
    <row r="11" spans="1:5" x14ac:dyDescent="0.3">
      <c r="A11" s="9">
        <v>1</v>
      </c>
      <c r="B11" s="10" t="s">
        <v>40</v>
      </c>
      <c r="C11" s="10"/>
      <c r="D11" s="10"/>
      <c r="E11" s="10">
        <f t="shared" si="0"/>
        <v>0</v>
      </c>
    </row>
    <row r="12" spans="1:5" ht="358.8" x14ac:dyDescent="0.3">
      <c r="A12" s="9"/>
      <c r="B12" s="10"/>
      <c r="C12" s="13" t="s">
        <v>46</v>
      </c>
      <c r="D12" s="10"/>
      <c r="E12" s="10"/>
    </row>
    <row r="13" spans="1:5" x14ac:dyDescent="0.3">
      <c r="A13" s="9">
        <v>1</v>
      </c>
      <c r="B13" s="10" t="s">
        <v>41</v>
      </c>
      <c r="C13" s="10"/>
      <c r="D13" s="10"/>
      <c r="E13" s="10">
        <f t="shared" si="0"/>
        <v>0</v>
      </c>
    </row>
    <row r="14" spans="1:5" ht="96.6" x14ac:dyDescent="0.3">
      <c r="A14" s="9"/>
      <c r="B14" s="10"/>
      <c r="C14" s="14" t="s">
        <v>42</v>
      </c>
      <c r="D14" s="10"/>
      <c r="E14" s="10"/>
    </row>
    <row r="15" spans="1:5" x14ac:dyDescent="0.3">
      <c r="A15" s="9">
        <v>1</v>
      </c>
      <c r="B15" s="10" t="s">
        <v>43</v>
      </c>
      <c r="C15" s="10"/>
      <c r="D15" s="10"/>
      <c r="E15" s="10">
        <f t="shared" si="0"/>
        <v>0</v>
      </c>
    </row>
    <row r="16" spans="1:5" ht="151.80000000000001" x14ac:dyDescent="0.3">
      <c r="A16" s="9"/>
      <c r="B16" s="10"/>
      <c r="C16" s="13" t="s">
        <v>44</v>
      </c>
      <c r="D16" s="10"/>
      <c r="E16" s="10"/>
    </row>
    <row r="17" spans="1:5" x14ac:dyDescent="0.3">
      <c r="A17" s="9">
        <v>1</v>
      </c>
      <c r="B17" t="s">
        <v>62</v>
      </c>
      <c r="C17" s="10"/>
      <c r="D17" s="10"/>
      <c r="E17" s="10">
        <f t="shared" si="0"/>
        <v>0</v>
      </c>
    </row>
    <row r="18" spans="1:5" ht="96.6" x14ac:dyDescent="0.3">
      <c r="A18" s="9"/>
      <c r="B18" s="10"/>
      <c r="C18" s="13" t="s">
        <v>45</v>
      </c>
      <c r="D18" s="10"/>
      <c r="E18" s="10"/>
    </row>
    <row r="19" spans="1:5" x14ac:dyDescent="0.3">
      <c r="A19" s="9">
        <v>1</v>
      </c>
      <c r="B19" s="10" t="s">
        <v>47</v>
      </c>
      <c r="C19" s="10"/>
      <c r="D19" s="10"/>
      <c r="E19" s="10">
        <f t="shared" si="0"/>
        <v>0</v>
      </c>
    </row>
    <row r="20" spans="1:5" ht="28.8" x14ac:dyDescent="0.3">
      <c r="A20" s="9"/>
      <c r="B20" s="10"/>
      <c r="C20" s="15" t="s">
        <v>48</v>
      </c>
      <c r="D20" s="10"/>
      <c r="E20" s="10"/>
    </row>
    <row r="21" spans="1:5" x14ac:dyDescent="0.3">
      <c r="A21" s="9">
        <v>2</v>
      </c>
      <c r="B21" s="10" t="s">
        <v>23</v>
      </c>
      <c r="C21" s="10"/>
      <c r="D21" s="10"/>
      <c r="E21" s="10">
        <f t="shared" si="0"/>
        <v>0</v>
      </c>
    </row>
    <row r="22" spans="1:5" ht="57.6" x14ac:dyDescent="0.3">
      <c r="A22" s="9"/>
      <c r="B22" s="10"/>
      <c r="C22" s="12" t="s">
        <v>49</v>
      </c>
      <c r="D22" s="10"/>
      <c r="E22" s="10"/>
    </row>
    <row r="23" spans="1:5" x14ac:dyDescent="0.3">
      <c r="A23" s="9">
        <v>2</v>
      </c>
      <c r="B23" s="10" t="s">
        <v>11</v>
      </c>
      <c r="C23" s="10"/>
      <c r="D23" s="10"/>
      <c r="E23" s="10">
        <f t="shared" si="0"/>
        <v>0</v>
      </c>
    </row>
    <row r="24" spans="1:5" ht="100.8" x14ac:dyDescent="0.3">
      <c r="A24" s="9"/>
      <c r="B24" s="10"/>
      <c r="C24" s="12" t="s">
        <v>50</v>
      </c>
      <c r="D24" s="10"/>
      <c r="E24" s="10"/>
    </row>
    <row r="25" spans="1:5" x14ac:dyDescent="0.3">
      <c r="A25" s="9">
        <v>2</v>
      </c>
      <c r="B25" s="10" t="s">
        <v>15</v>
      </c>
      <c r="C25" s="10"/>
      <c r="D25" s="10"/>
      <c r="E25" s="10">
        <f t="shared" si="0"/>
        <v>0</v>
      </c>
    </row>
    <row r="26" spans="1:5" ht="187.2" x14ac:dyDescent="0.3">
      <c r="A26" s="9"/>
      <c r="B26" s="10"/>
      <c r="C26" s="12" t="s">
        <v>52</v>
      </c>
      <c r="D26" s="10"/>
      <c r="E26" s="10"/>
    </row>
    <row r="27" spans="1:5" x14ac:dyDescent="0.3">
      <c r="A27" s="9">
        <v>1</v>
      </c>
      <c r="B27" s="10" t="s">
        <v>18</v>
      </c>
      <c r="C27" s="10"/>
      <c r="D27" s="10"/>
      <c r="E27" s="10">
        <f t="shared" si="0"/>
        <v>0</v>
      </c>
    </row>
    <row r="28" spans="1:5" ht="144" x14ac:dyDescent="0.3">
      <c r="A28" s="9"/>
      <c r="B28" s="10"/>
      <c r="C28" s="12" t="s">
        <v>51</v>
      </c>
      <c r="D28" s="10"/>
      <c r="E28" s="10"/>
    </row>
    <row r="29" spans="1:5" x14ac:dyDescent="0.3">
      <c r="A29" s="9">
        <v>1</v>
      </c>
      <c r="B29" s="10" t="s">
        <v>53</v>
      </c>
      <c r="C29" s="10"/>
      <c r="D29" s="10"/>
      <c r="E29" s="10">
        <f t="shared" si="0"/>
        <v>0</v>
      </c>
    </row>
    <row r="30" spans="1:5" ht="86.4" x14ac:dyDescent="0.3">
      <c r="A30" s="9"/>
      <c r="B30" s="10"/>
      <c r="C30" s="12" t="s">
        <v>54</v>
      </c>
      <c r="D30" s="10"/>
      <c r="E30" s="10"/>
    </row>
    <row r="31" spans="1:5" ht="16.5" customHeight="1" x14ac:dyDescent="0.3">
      <c r="A31" s="9"/>
      <c r="B31" s="51" t="s">
        <v>55</v>
      </c>
      <c r="C31" s="51"/>
      <c r="D31" s="10"/>
      <c r="E31" s="10">
        <f t="shared" si="0"/>
        <v>0</v>
      </c>
    </row>
    <row r="32" spans="1:5" x14ac:dyDescent="0.3">
      <c r="A32" s="9"/>
      <c r="B32" s="10"/>
      <c r="C32" s="10"/>
      <c r="D32" s="10"/>
      <c r="E32" s="10"/>
    </row>
    <row r="33" spans="1:5" x14ac:dyDescent="0.3">
      <c r="A33" s="9">
        <v>1</v>
      </c>
      <c r="B33" s="10" t="s">
        <v>56</v>
      </c>
      <c r="C33" s="10"/>
      <c r="D33" s="10"/>
      <c r="E33" s="10">
        <f t="shared" si="0"/>
        <v>0</v>
      </c>
    </row>
    <row r="34" spans="1:5" ht="129.6" x14ac:dyDescent="0.3">
      <c r="A34" s="9"/>
      <c r="B34" s="10"/>
      <c r="C34" s="12" t="s">
        <v>57</v>
      </c>
      <c r="D34" s="10"/>
      <c r="E34" s="10"/>
    </row>
    <row r="35" spans="1:5" x14ac:dyDescent="0.3">
      <c r="A35" s="9">
        <v>1</v>
      </c>
      <c r="B35" s="10" t="s">
        <v>28</v>
      </c>
      <c r="C35" s="10"/>
      <c r="D35" s="10"/>
      <c r="E35" s="10">
        <f t="shared" si="0"/>
        <v>0</v>
      </c>
    </row>
    <row r="37" spans="1:5" x14ac:dyDescent="0.3">
      <c r="A37" s="35" t="s">
        <v>32</v>
      </c>
      <c r="B37" s="36"/>
      <c r="C37" s="36"/>
      <c r="D37" s="19"/>
      <c r="E37" s="24">
        <f>SUM(E3:E35)</f>
        <v>0</v>
      </c>
    </row>
    <row r="38" spans="1:5" x14ac:dyDescent="0.3">
      <c r="A38" s="37" t="s">
        <v>34</v>
      </c>
      <c r="B38" s="38"/>
      <c r="C38" s="38"/>
      <c r="E38" s="25">
        <f>E37*0.21</f>
        <v>0</v>
      </c>
    </row>
    <row r="39" spans="1:5" x14ac:dyDescent="0.3">
      <c r="A39" s="39" t="s">
        <v>33</v>
      </c>
      <c r="B39" s="40"/>
      <c r="C39" s="40"/>
      <c r="D39" s="20"/>
      <c r="E39" s="26">
        <f>E37*1.21</f>
        <v>0</v>
      </c>
    </row>
    <row r="41" spans="1:5" ht="219" customHeight="1" x14ac:dyDescent="0.3">
      <c r="A41" s="16" t="s">
        <v>29</v>
      </c>
      <c r="B41" s="16"/>
      <c r="C41" s="16"/>
      <c r="D41" s="43" t="s">
        <v>59</v>
      </c>
      <c r="E41" s="43"/>
    </row>
    <row r="43" spans="1:5" x14ac:dyDescent="0.3">
      <c r="A43" s="44" t="s">
        <v>30</v>
      </c>
      <c r="B43" s="45"/>
      <c r="C43" s="45"/>
      <c r="D43" s="45"/>
      <c r="E43" s="46"/>
    </row>
    <row r="44" spans="1:5" x14ac:dyDescent="0.3">
      <c r="A44" s="2"/>
      <c r="B44" s="3"/>
      <c r="C44" s="3"/>
      <c r="D44" s="3"/>
      <c r="E44" s="3"/>
    </row>
    <row r="45" spans="1:5" x14ac:dyDescent="0.3">
      <c r="A45" s="47" t="s">
        <v>60</v>
      </c>
      <c r="B45" s="48"/>
      <c r="C45" s="48"/>
      <c r="D45" s="48"/>
      <c r="E45" s="49"/>
    </row>
    <row r="46" spans="1:5" x14ac:dyDescent="0.3">
      <c r="A46" s="50" t="s">
        <v>61</v>
      </c>
      <c r="B46" s="50"/>
      <c r="C46" s="50"/>
      <c r="D46" s="50"/>
      <c r="E46" s="50"/>
    </row>
    <row r="47" spans="1:5" ht="75.75" customHeight="1" x14ac:dyDescent="0.3">
      <c r="A47" s="41" t="s">
        <v>69</v>
      </c>
      <c r="B47" s="42"/>
      <c r="C47" s="42"/>
      <c r="D47" s="42"/>
      <c r="E47" s="42"/>
    </row>
    <row r="48" spans="1:5" x14ac:dyDescent="0.3">
      <c r="A48" s="2"/>
      <c r="B48" s="3"/>
      <c r="C48" s="3"/>
      <c r="D48" s="3"/>
      <c r="E48" s="3"/>
    </row>
    <row r="49" spans="1:5" ht="29.25" customHeight="1" x14ac:dyDescent="0.3">
      <c r="A49" s="32" t="s">
        <v>70</v>
      </c>
      <c r="B49" s="32"/>
      <c r="C49" s="32"/>
      <c r="D49" s="32"/>
      <c r="E49" s="32"/>
    </row>
  </sheetData>
  <mergeCells count="11">
    <mergeCell ref="A1:E1"/>
    <mergeCell ref="A47:E47"/>
    <mergeCell ref="A49:E49"/>
    <mergeCell ref="A37:C37"/>
    <mergeCell ref="A38:C38"/>
    <mergeCell ref="A39:C39"/>
    <mergeCell ref="D41:E41"/>
    <mergeCell ref="A43:E43"/>
    <mergeCell ref="A45:E45"/>
    <mergeCell ref="A46:E46"/>
    <mergeCell ref="B31:C31"/>
  </mergeCells>
  <conditionalFormatting sqref="B31">
    <cfRule type="expression" dxfId="31" priority="3">
      <formula>$M31=0</formula>
    </cfRule>
    <cfRule type="cellIs" dxfId="30" priority="4" operator="equal">
      <formula>0</formula>
    </cfRule>
  </conditionalFormatting>
  <conditionalFormatting sqref="C6">
    <cfRule type="expression" dxfId="29" priority="19">
      <formula>$M6=0</formula>
    </cfRule>
    <cfRule type="cellIs" dxfId="28" priority="20" operator="equal">
      <formula>0</formula>
    </cfRule>
  </conditionalFormatting>
  <conditionalFormatting sqref="C22">
    <cfRule type="expression" dxfId="27" priority="17">
      <formula>$M22=0</formula>
    </cfRule>
    <cfRule type="cellIs" dxfId="26" priority="18" operator="equal">
      <formula>0</formula>
    </cfRule>
  </conditionalFormatting>
  <conditionalFormatting sqref="C24">
    <cfRule type="expression" dxfId="25" priority="11">
      <formula>$M24=0</formula>
    </cfRule>
    <cfRule type="cellIs" dxfId="24" priority="12" operator="equal">
      <formula>0</formula>
    </cfRule>
  </conditionalFormatting>
  <conditionalFormatting sqref="C26">
    <cfRule type="expression" dxfId="23" priority="9">
      <formula>$M26=0</formula>
    </cfRule>
    <cfRule type="cellIs" dxfId="22" priority="10" operator="equal">
      <formula>0</formula>
    </cfRule>
  </conditionalFormatting>
  <conditionalFormatting sqref="C28">
    <cfRule type="expression" dxfId="21" priority="7">
      <formula>$M28=0</formula>
    </cfRule>
    <cfRule type="cellIs" dxfId="20" priority="8" operator="equal">
      <formula>0</formula>
    </cfRule>
  </conditionalFormatting>
  <conditionalFormatting sqref="C30">
    <cfRule type="expression" dxfId="19" priority="5">
      <formula>$M30=0</formula>
    </cfRule>
    <cfRule type="cellIs" dxfId="18" priority="6" operator="equal">
      <formula>0</formula>
    </cfRule>
  </conditionalFormatting>
  <conditionalFormatting sqref="C34">
    <cfRule type="expression" dxfId="17" priority="1">
      <formula>$M34=0</formula>
    </cfRule>
    <cfRule type="cellIs" dxfId="16" priority="2" operator="equal">
      <formula>0</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99F4-6DA3-451C-8D0A-0040650B2EE5}">
  <dimension ref="A1:E50"/>
  <sheetViews>
    <sheetView tabSelected="1" topLeftCell="A7" workbookViewId="0">
      <selection activeCell="D33" sqref="D33"/>
    </sheetView>
  </sheetViews>
  <sheetFormatPr defaultRowHeight="14.4" x14ac:dyDescent="0.3"/>
  <cols>
    <col min="1" max="1" width="3.88671875" style="1" customWidth="1"/>
    <col min="2" max="2" width="6.109375" customWidth="1"/>
    <col min="3" max="3" width="66.44140625" customWidth="1"/>
    <col min="4" max="4" width="10.109375" customWidth="1"/>
    <col min="5" max="5" width="13" customWidth="1"/>
  </cols>
  <sheetData>
    <row r="1" spans="1:5" ht="18" x14ac:dyDescent="0.3">
      <c r="A1" s="31" t="s">
        <v>65</v>
      </c>
      <c r="B1" s="31"/>
      <c r="C1" s="31"/>
      <c r="D1" s="31"/>
      <c r="E1" s="31"/>
    </row>
    <row r="2" spans="1:5" s="3" customFormat="1" x14ac:dyDescent="0.3">
      <c r="A2" s="7" t="s">
        <v>0</v>
      </c>
      <c r="B2" s="8" t="s">
        <v>4</v>
      </c>
      <c r="C2" s="8" t="s">
        <v>1</v>
      </c>
      <c r="D2" s="7" t="s">
        <v>2</v>
      </c>
      <c r="E2" s="7" t="s">
        <v>3</v>
      </c>
    </row>
    <row r="3" spans="1:5" x14ac:dyDescent="0.3">
      <c r="A3" s="9">
        <v>1</v>
      </c>
      <c r="B3" s="10" t="s">
        <v>5</v>
      </c>
      <c r="C3" s="10"/>
      <c r="D3" s="10"/>
      <c r="E3" s="10">
        <f>A3*D3</f>
        <v>0</v>
      </c>
    </row>
    <row r="4" spans="1:5" ht="187.5" customHeight="1" x14ac:dyDescent="0.3">
      <c r="A4" s="9"/>
      <c r="B4" s="10"/>
      <c r="C4" s="28" t="s">
        <v>35</v>
      </c>
      <c r="D4" s="10"/>
      <c r="E4" s="10"/>
    </row>
    <row r="5" spans="1:5" x14ac:dyDescent="0.3">
      <c r="A5" s="9">
        <v>1</v>
      </c>
      <c r="B5" s="10" t="s">
        <v>36</v>
      </c>
      <c r="C5" s="10"/>
      <c r="D5" s="10"/>
      <c r="E5" s="10">
        <f t="shared" ref="E5:E35" si="0">A5*D5</f>
        <v>0</v>
      </c>
    </row>
    <row r="6" spans="1:5" ht="129" customHeight="1" x14ac:dyDescent="0.3">
      <c r="A6" s="9"/>
      <c r="B6" s="10"/>
      <c r="C6" s="12" t="s">
        <v>37</v>
      </c>
      <c r="D6" s="10"/>
      <c r="E6" s="10"/>
    </row>
    <row r="7" spans="1:5" x14ac:dyDescent="0.3">
      <c r="A7" s="9">
        <v>12</v>
      </c>
      <c r="B7" s="10" t="s">
        <v>38</v>
      </c>
      <c r="C7" s="10"/>
      <c r="D7" s="10"/>
      <c r="E7" s="10">
        <f t="shared" si="0"/>
        <v>0</v>
      </c>
    </row>
    <row r="8" spans="1:5" ht="144" x14ac:dyDescent="0.3">
      <c r="A8" s="9"/>
      <c r="B8" s="10"/>
      <c r="C8" s="18" t="s">
        <v>82</v>
      </c>
      <c r="D8" s="10"/>
      <c r="E8" s="10"/>
    </row>
    <row r="9" spans="1:5" x14ac:dyDescent="0.3">
      <c r="A9" s="9">
        <v>24</v>
      </c>
      <c r="B9" s="10" t="s">
        <v>39</v>
      </c>
      <c r="C9" s="10"/>
      <c r="D9" s="10"/>
      <c r="E9" s="10">
        <f t="shared" si="0"/>
        <v>0</v>
      </c>
    </row>
    <row r="10" spans="1:5" ht="100.8" x14ac:dyDescent="0.3">
      <c r="A10" s="9"/>
      <c r="B10" s="10"/>
      <c r="C10" s="29" t="s">
        <v>81</v>
      </c>
      <c r="D10" s="10"/>
      <c r="E10" s="10"/>
    </row>
    <row r="11" spans="1:5" x14ac:dyDescent="0.3">
      <c r="A11" s="9">
        <v>1</v>
      </c>
      <c r="B11" s="10" t="s">
        <v>40</v>
      </c>
      <c r="C11" s="10"/>
      <c r="D11" s="10"/>
      <c r="E11" s="10">
        <f t="shared" si="0"/>
        <v>0</v>
      </c>
    </row>
    <row r="12" spans="1:5" ht="358.8" x14ac:dyDescent="0.3">
      <c r="A12" s="9"/>
      <c r="B12" s="10"/>
      <c r="C12" s="13" t="s">
        <v>46</v>
      </c>
      <c r="D12" s="10"/>
      <c r="E12" s="10"/>
    </row>
    <row r="13" spans="1:5" x14ac:dyDescent="0.3">
      <c r="A13" s="9">
        <v>1</v>
      </c>
      <c r="B13" s="10" t="s">
        <v>41</v>
      </c>
      <c r="C13" s="10"/>
      <c r="D13" s="10"/>
      <c r="E13" s="10">
        <f t="shared" si="0"/>
        <v>0</v>
      </c>
    </row>
    <row r="14" spans="1:5" ht="96.6" x14ac:dyDescent="0.3">
      <c r="A14" s="9"/>
      <c r="B14" s="10"/>
      <c r="C14" s="14" t="s">
        <v>42</v>
      </c>
      <c r="D14" s="10"/>
      <c r="E14" s="10"/>
    </row>
    <row r="15" spans="1:5" x14ac:dyDescent="0.3">
      <c r="A15" s="9">
        <v>1</v>
      </c>
      <c r="B15" s="10" t="s">
        <v>43</v>
      </c>
      <c r="C15" s="10"/>
      <c r="D15" s="10"/>
      <c r="E15" s="10">
        <f t="shared" si="0"/>
        <v>0</v>
      </c>
    </row>
    <row r="16" spans="1:5" ht="151.80000000000001" x14ac:dyDescent="0.3">
      <c r="A16" s="9"/>
      <c r="B16" s="10"/>
      <c r="C16" s="13" t="s">
        <v>44</v>
      </c>
      <c r="D16" s="10"/>
      <c r="E16" s="10"/>
    </row>
    <row r="17" spans="1:5" x14ac:dyDescent="0.3">
      <c r="A17" s="9">
        <v>1</v>
      </c>
      <c r="B17" s="10" t="s">
        <v>83</v>
      </c>
      <c r="C17" s="10"/>
      <c r="D17" s="10"/>
      <c r="E17" s="10">
        <f t="shared" si="0"/>
        <v>0</v>
      </c>
    </row>
    <row r="18" spans="1:5" ht="96.6" x14ac:dyDescent="0.3">
      <c r="A18" s="9"/>
      <c r="B18" s="10"/>
      <c r="C18" s="13" t="s">
        <v>45</v>
      </c>
      <c r="D18" s="10"/>
      <c r="E18" s="10"/>
    </row>
    <row r="19" spans="1:5" x14ac:dyDescent="0.3">
      <c r="A19" s="9">
        <v>1</v>
      </c>
      <c r="B19" s="10" t="s">
        <v>47</v>
      </c>
      <c r="C19" s="10"/>
      <c r="D19" s="10"/>
      <c r="E19" s="10">
        <f t="shared" si="0"/>
        <v>0</v>
      </c>
    </row>
    <row r="20" spans="1:5" ht="28.8" x14ac:dyDescent="0.3">
      <c r="A20" s="9"/>
      <c r="B20" s="10"/>
      <c r="C20" s="15" t="s">
        <v>48</v>
      </c>
      <c r="D20" s="10"/>
      <c r="E20" s="10"/>
    </row>
    <row r="21" spans="1:5" x14ac:dyDescent="0.3">
      <c r="A21" s="9">
        <v>2</v>
      </c>
      <c r="B21" s="10" t="s">
        <v>23</v>
      </c>
      <c r="C21" s="10"/>
      <c r="D21" s="10"/>
      <c r="E21" s="10">
        <f t="shared" si="0"/>
        <v>0</v>
      </c>
    </row>
    <row r="22" spans="1:5" ht="57.6" x14ac:dyDescent="0.3">
      <c r="A22" s="9"/>
      <c r="B22" s="10"/>
      <c r="C22" s="12" t="s">
        <v>49</v>
      </c>
      <c r="D22" s="10"/>
      <c r="E22" s="10"/>
    </row>
    <row r="23" spans="1:5" x14ac:dyDescent="0.3">
      <c r="A23" s="9">
        <v>2</v>
      </c>
      <c r="B23" s="10" t="s">
        <v>11</v>
      </c>
      <c r="C23" s="10"/>
      <c r="D23" s="10"/>
      <c r="E23" s="10">
        <f t="shared" si="0"/>
        <v>0</v>
      </c>
    </row>
    <row r="24" spans="1:5" ht="144" x14ac:dyDescent="0.3">
      <c r="A24" s="9"/>
      <c r="B24" s="10"/>
      <c r="C24" s="12" t="s">
        <v>51</v>
      </c>
      <c r="D24" s="10"/>
      <c r="E24" s="10"/>
    </row>
    <row r="25" spans="1:5" x14ac:dyDescent="0.3">
      <c r="A25" s="9">
        <v>2</v>
      </c>
      <c r="B25" s="10" t="s">
        <v>15</v>
      </c>
      <c r="C25" s="10"/>
      <c r="D25" s="10"/>
      <c r="E25" s="10">
        <f t="shared" si="0"/>
        <v>0</v>
      </c>
    </row>
    <row r="26" spans="1:5" ht="100.8" x14ac:dyDescent="0.3">
      <c r="A26" s="9"/>
      <c r="B26" s="10"/>
      <c r="C26" s="12" t="s">
        <v>66</v>
      </c>
      <c r="D26" s="10"/>
      <c r="E26" s="10"/>
    </row>
    <row r="27" spans="1:5" x14ac:dyDescent="0.3">
      <c r="A27" s="9">
        <v>1</v>
      </c>
      <c r="B27" s="10" t="s">
        <v>67</v>
      </c>
      <c r="C27" s="10"/>
      <c r="D27" s="10"/>
      <c r="E27" s="10">
        <f t="shared" si="0"/>
        <v>0</v>
      </c>
    </row>
    <row r="28" spans="1:5" ht="216" x14ac:dyDescent="0.3">
      <c r="A28" s="9"/>
      <c r="B28" s="10"/>
      <c r="C28" s="12" t="s">
        <v>68</v>
      </c>
      <c r="D28" s="10"/>
      <c r="E28" s="10"/>
    </row>
    <row r="29" spans="1:5" x14ac:dyDescent="0.3">
      <c r="A29" s="9">
        <v>1</v>
      </c>
      <c r="B29" s="10" t="s">
        <v>53</v>
      </c>
      <c r="C29" s="10"/>
      <c r="D29" s="10"/>
      <c r="E29" s="10">
        <f t="shared" si="0"/>
        <v>0</v>
      </c>
    </row>
    <row r="30" spans="1:5" ht="86.4" x14ac:dyDescent="0.3">
      <c r="A30" s="9"/>
      <c r="B30" s="10"/>
      <c r="C30" s="12" t="s">
        <v>54</v>
      </c>
      <c r="D30" s="10"/>
      <c r="E30" s="10"/>
    </row>
    <row r="31" spans="1:5" ht="16.5" customHeight="1" x14ac:dyDescent="0.3">
      <c r="A31" s="9">
        <v>15</v>
      </c>
      <c r="B31" s="51" t="s">
        <v>86</v>
      </c>
      <c r="C31" s="51"/>
      <c r="D31" s="10"/>
      <c r="E31" s="10">
        <f t="shared" si="0"/>
        <v>0</v>
      </c>
    </row>
    <row r="32" spans="1:5" ht="65.25" customHeight="1" x14ac:dyDescent="0.3">
      <c r="A32" s="9"/>
      <c r="B32" s="10"/>
      <c r="C32" s="55" t="s">
        <v>87</v>
      </c>
      <c r="D32" s="10"/>
      <c r="E32" s="10"/>
    </row>
    <row r="33" spans="1:5" x14ac:dyDescent="0.3">
      <c r="A33" s="9">
        <v>1</v>
      </c>
      <c r="B33" s="10" t="s">
        <v>56</v>
      </c>
      <c r="C33" s="10"/>
      <c r="D33" s="10"/>
      <c r="E33" s="10">
        <f t="shared" si="0"/>
        <v>0</v>
      </c>
    </row>
    <row r="34" spans="1:5" ht="129.6" x14ac:dyDescent="0.3">
      <c r="A34" s="9"/>
      <c r="B34" s="10"/>
      <c r="C34" s="12" t="s">
        <v>57</v>
      </c>
      <c r="D34" s="10"/>
      <c r="E34" s="10"/>
    </row>
    <row r="35" spans="1:5" x14ac:dyDescent="0.3">
      <c r="A35" s="9">
        <v>1</v>
      </c>
      <c r="B35" s="10" t="s">
        <v>28</v>
      </c>
      <c r="C35" s="10"/>
      <c r="D35" s="10"/>
      <c r="E35" s="10">
        <f t="shared" si="0"/>
        <v>0</v>
      </c>
    </row>
    <row r="37" spans="1:5" x14ac:dyDescent="0.3">
      <c r="A37" s="35" t="s">
        <v>32</v>
      </c>
      <c r="B37" s="36"/>
      <c r="C37" s="36"/>
      <c r="D37" s="19"/>
      <c r="E37" s="24">
        <f>SUM(E3:E35)</f>
        <v>0</v>
      </c>
    </row>
    <row r="38" spans="1:5" x14ac:dyDescent="0.3">
      <c r="A38" s="37" t="s">
        <v>34</v>
      </c>
      <c r="B38" s="38"/>
      <c r="C38" s="38"/>
      <c r="E38" s="25">
        <f>E37*0.21</f>
        <v>0</v>
      </c>
    </row>
    <row r="39" spans="1:5" x14ac:dyDescent="0.3">
      <c r="A39" s="39" t="s">
        <v>33</v>
      </c>
      <c r="B39" s="40"/>
      <c r="C39" s="40"/>
      <c r="D39" s="20"/>
      <c r="E39" s="26">
        <f>E37*1.21</f>
        <v>0</v>
      </c>
    </row>
    <row r="41" spans="1:5" ht="223.5" customHeight="1" x14ac:dyDescent="0.3">
      <c r="A41" s="16" t="s">
        <v>29</v>
      </c>
      <c r="B41" s="16"/>
      <c r="C41" s="16"/>
      <c r="D41" s="43" t="s">
        <v>59</v>
      </c>
      <c r="E41" s="43"/>
    </row>
    <row r="43" spans="1:5" x14ac:dyDescent="0.3">
      <c r="A43" s="52" t="s">
        <v>30</v>
      </c>
      <c r="B43" s="53"/>
      <c r="C43" s="53"/>
      <c r="D43" s="53"/>
      <c r="E43" s="54"/>
    </row>
    <row r="44" spans="1:5" ht="65.25" customHeight="1" x14ac:dyDescent="0.3">
      <c r="A44" s="41" t="s">
        <v>71</v>
      </c>
      <c r="B44" s="41"/>
      <c r="C44" s="41"/>
      <c r="D44" s="41"/>
      <c r="E44" s="41"/>
    </row>
    <row r="46" spans="1:5" ht="15" customHeight="1" x14ac:dyDescent="0.3">
      <c r="A46" s="47" t="s">
        <v>60</v>
      </c>
      <c r="B46" s="48"/>
      <c r="C46" s="48"/>
      <c r="D46" s="48"/>
      <c r="E46" s="49"/>
    </row>
    <row r="47" spans="1:5" x14ac:dyDescent="0.3">
      <c r="A47" s="50" t="s">
        <v>61</v>
      </c>
      <c r="B47" s="50"/>
      <c r="C47" s="50"/>
      <c r="D47" s="50"/>
      <c r="E47" s="50"/>
    </row>
    <row r="48" spans="1:5" ht="66.75" customHeight="1" x14ac:dyDescent="0.3">
      <c r="A48" s="41" t="s">
        <v>69</v>
      </c>
      <c r="B48" s="42"/>
      <c r="C48" s="42"/>
      <c r="D48" s="42"/>
      <c r="E48" s="42"/>
    </row>
    <row r="49" spans="1:5" x14ac:dyDescent="0.3">
      <c r="A49" s="2"/>
      <c r="B49" s="3"/>
      <c r="C49" s="3"/>
      <c r="D49" s="3"/>
      <c r="E49" s="3"/>
    </row>
    <row r="50" spans="1:5" ht="37.5" customHeight="1" x14ac:dyDescent="0.3">
      <c r="A50" s="32" t="s">
        <v>70</v>
      </c>
      <c r="B50" s="32"/>
      <c r="C50" s="32"/>
      <c r="D50" s="32"/>
      <c r="E50" s="32"/>
    </row>
  </sheetData>
  <mergeCells count="12">
    <mergeCell ref="B31:C31"/>
    <mergeCell ref="A1:E1"/>
    <mergeCell ref="D41:E41"/>
    <mergeCell ref="A43:E43"/>
    <mergeCell ref="A44:E44"/>
    <mergeCell ref="A47:E47"/>
    <mergeCell ref="A48:E48"/>
    <mergeCell ref="A50:E50"/>
    <mergeCell ref="A37:C37"/>
    <mergeCell ref="A38:C38"/>
    <mergeCell ref="A39:C39"/>
    <mergeCell ref="A46:E46"/>
  </mergeCells>
  <conditionalFormatting sqref="B31">
    <cfRule type="expression" dxfId="15" priority="9">
      <formula>$M31=0</formula>
    </cfRule>
    <cfRule type="cellIs" dxfId="14" priority="10" operator="equal">
      <formula>0</formula>
    </cfRule>
  </conditionalFormatting>
  <conditionalFormatting sqref="C6">
    <cfRule type="expression" dxfId="13" priority="21">
      <formula>$M6=0</formula>
    </cfRule>
    <cfRule type="cellIs" dxfId="12" priority="22" operator="equal">
      <formula>0</formula>
    </cfRule>
  </conditionalFormatting>
  <conditionalFormatting sqref="C22">
    <cfRule type="expression" dxfId="11" priority="19">
      <formula>$M22=0</formula>
    </cfRule>
    <cfRule type="cellIs" dxfId="10" priority="20" operator="equal">
      <formula>0</formula>
    </cfRule>
  </conditionalFormatting>
  <conditionalFormatting sqref="C24">
    <cfRule type="expression" dxfId="9" priority="5">
      <formula>$M24=0</formula>
    </cfRule>
    <cfRule type="cellIs" dxfId="8" priority="6" operator="equal">
      <formula>0</formula>
    </cfRule>
  </conditionalFormatting>
  <conditionalFormatting sqref="C26">
    <cfRule type="expression" dxfId="7" priority="3">
      <formula>$M26=0</formula>
    </cfRule>
    <cfRule type="cellIs" dxfId="6" priority="4" operator="equal">
      <formula>0</formula>
    </cfRule>
  </conditionalFormatting>
  <conditionalFormatting sqref="C28">
    <cfRule type="expression" dxfId="5" priority="1">
      <formula>$M28=0</formula>
    </cfRule>
    <cfRule type="cellIs" dxfId="4" priority="2" operator="equal">
      <formula>0</formula>
    </cfRule>
  </conditionalFormatting>
  <conditionalFormatting sqref="C30">
    <cfRule type="expression" dxfId="3" priority="11">
      <formula>$M30=0</formula>
    </cfRule>
    <cfRule type="cellIs" dxfId="2" priority="12" operator="equal">
      <formula>0</formula>
    </cfRule>
  </conditionalFormatting>
  <conditionalFormatting sqref="C34">
    <cfRule type="expression" dxfId="1" priority="7">
      <formula>$M34=0</formula>
    </cfRule>
    <cfRule type="cellIs" dxfId="0" priority="8" operator="equal">
      <formula>0</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4</vt:i4>
      </vt:variant>
    </vt:vector>
  </HeadingPairs>
  <TitlesOfParts>
    <vt:vector size="4" baseType="lpstr">
      <vt:lpstr>Celkem</vt:lpstr>
      <vt:lpstr>Kabinet jazyků</vt:lpstr>
      <vt:lpstr>Učebna jazyků 318</vt:lpstr>
      <vt:lpstr>Učebna jazyků 420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2024-04-16T08:18:09Z</dcterms:modified>
</cp:coreProperties>
</file>